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桥梁表" sheetId="1" r:id="rId1"/>
    <sheet name="隧道表" sheetId="2" r:id="rId2"/>
    <sheet name="互通、服务区" sheetId="3" r:id="rId3"/>
  </sheets>
  <definedNames>
    <definedName name="_xlnm._FilterDatabase" localSheetId="0" hidden="1">桥梁表!$C$2:$C$340</definedName>
    <definedName name="_xlnm.Print_Area" localSheetId="2">互通、服务区!$A$1:$D$49</definedName>
    <definedName name="_xlnm.Print_Area" localSheetId="1">隧道表!$A$1:$F$84</definedName>
  </definedNames>
  <calcPr calcId="144525"/>
</workbook>
</file>

<file path=xl/sharedStrings.xml><?xml version="1.0" encoding="utf-8"?>
<sst xmlns="http://schemas.openxmlformats.org/spreadsheetml/2006/main" count="807" uniqueCount="354">
  <si>
    <t>附件：</t>
  </si>
  <si>
    <t>纳晴高速桥梁工程名称一览表</t>
  </si>
  <si>
    <t>序号</t>
  </si>
  <si>
    <t>桥名</t>
  </si>
  <si>
    <t>中心桩号</t>
  </si>
  <si>
    <t>桥梁起点</t>
  </si>
  <si>
    <t>桥梁止点</t>
  </si>
  <si>
    <t>桥梁全长（m）</t>
  </si>
  <si>
    <t>寨乐枢纽主线跨匝F匝B桥</t>
  </si>
  <si>
    <t>右幅</t>
  </si>
  <si>
    <t>YK0+384</t>
  </si>
  <si>
    <t>寨乐枢纽主线跨织纳高速桥</t>
  </si>
  <si>
    <t>左幅</t>
  </si>
  <si>
    <t>龙井河大桥</t>
  </si>
  <si>
    <t>郭家寨大桥</t>
  </si>
  <si>
    <t>余家岩大桥</t>
  </si>
  <si>
    <t>白岩脚大桥</t>
  </si>
  <si>
    <t>银丰特大桥</t>
  </si>
  <si>
    <t>纳雍西互通主线跨匝A桥</t>
  </si>
  <si>
    <t>刘家寨大桥</t>
  </si>
  <si>
    <t>补作大桥</t>
  </si>
  <si>
    <t>二道河大桥</t>
  </si>
  <si>
    <t>大冲头大桥</t>
  </si>
  <si>
    <t>老寨土大桥</t>
  </si>
  <si>
    <t>兴场大桥</t>
  </si>
  <si>
    <t>周家寨大桥</t>
  </si>
  <si>
    <r>
      <rPr>
        <sz val="16"/>
        <rFont val="仿宋_GB2312"/>
        <charset val="134"/>
      </rPr>
      <t>鸡坡</t>
    </r>
    <r>
      <rPr>
        <sz val="16"/>
        <rFont val="仿宋_GB2312"/>
        <charset val="134"/>
      </rPr>
      <t>1</t>
    </r>
    <r>
      <rPr>
        <sz val="16"/>
        <rFont val="仿宋_GB2312"/>
        <charset val="134"/>
      </rPr>
      <t>号大桥</t>
    </r>
  </si>
  <si>
    <r>
      <rPr>
        <sz val="16"/>
        <rFont val="仿宋_GB2312"/>
        <charset val="134"/>
      </rPr>
      <t>鸡坡</t>
    </r>
    <r>
      <rPr>
        <sz val="16"/>
        <rFont val="仿宋_GB2312"/>
        <charset val="134"/>
      </rPr>
      <t>2</t>
    </r>
    <r>
      <rPr>
        <sz val="16"/>
        <rFont val="仿宋_GB2312"/>
        <charset val="134"/>
      </rPr>
      <t>号大桥</t>
    </r>
  </si>
  <si>
    <t>白水河特大桥</t>
  </si>
  <si>
    <t>扈家河特大桥</t>
  </si>
  <si>
    <t>鸡场互通主线跨匝A桥</t>
  </si>
  <si>
    <t>打牌寨大桥</t>
  </si>
  <si>
    <t>马窝山大桥</t>
  </si>
  <si>
    <t>偏坡中桥</t>
  </si>
  <si>
    <t>一邱落大桥</t>
  </si>
  <si>
    <t>垭口上大桥</t>
  </si>
  <si>
    <t>核桃寨大桥</t>
  </si>
  <si>
    <t>一坝特大桥</t>
  </si>
  <si>
    <t>叶家寨大桥</t>
  </si>
  <si>
    <t>跳花坡大桥</t>
  </si>
  <si>
    <t>新华互通主线跨匝A桥</t>
  </si>
  <si>
    <t>小渡口大桥</t>
  </si>
  <si>
    <t>三岔河大桥</t>
  </si>
  <si>
    <t>苏家寨大桥</t>
  </si>
  <si>
    <t>谭家半坡大桥</t>
  </si>
  <si>
    <t>蔡家冲大桥</t>
  </si>
  <si>
    <t>高桥乡大桥</t>
  </si>
  <si>
    <t>二道水特大桥</t>
  </si>
  <si>
    <t>雨海大桥</t>
  </si>
  <si>
    <t>秧地冲大桥</t>
  </si>
  <si>
    <t>上寨1号大桥</t>
  </si>
  <si>
    <t>上寨2号大桥</t>
  </si>
  <si>
    <t>龙潭大桥</t>
  </si>
  <si>
    <t>六枝特大桥</t>
  </si>
  <si>
    <t>箐脚1号大桥</t>
  </si>
  <si>
    <t>箐脚2号大桥</t>
  </si>
  <si>
    <t>乌蒙山特大桥</t>
  </si>
  <si>
    <t>水坝特大桥</t>
  </si>
  <si>
    <t>水坝中桥</t>
  </si>
  <si>
    <t>田坝河大桥</t>
  </si>
  <si>
    <t>牛场坝大桥</t>
  </si>
  <si>
    <r>
      <rPr>
        <sz val="16"/>
        <color rgb="FF000000"/>
        <rFont val="宋体"/>
        <charset val="134"/>
      </rPr>
      <t>牂牁</t>
    </r>
    <r>
      <rPr>
        <sz val="16"/>
        <color rgb="FF000000"/>
        <rFont val="仿宋_GB2312"/>
        <charset val="134"/>
      </rPr>
      <t>江特大桥</t>
    </r>
  </si>
  <si>
    <t>旗田大桥</t>
  </si>
  <si>
    <t>岩脚中桥</t>
  </si>
  <si>
    <t>小凹田大桥</t>
  </si>
  <si>
    <t>沙坝坪1号大桥</t>
  </si>
  <si>
    <t>沙坝坪2号大桥</t>
  </si>
  <si>
    <t>沙坝坪大桥</t>
  </si>
  <si>
    <t>小于家田1号大桥</t>
  </si>
  <si>
    <t>小于家田2号大桥</t>
  </si>
  <si>
    <t>小于家田大桥</t>
  </si>
  <si>
    <t>大于家田1号大桥</t>
  </si>
  <si>
    <t>大于家田2号中桥</t>
  </si>
  <si>
    <t>大于家田3号特大桥</t>
  </si>
  <si>
    <t>大于家田特大桥</t>
  </si>
  <si>
    <t>中营大桥</t>
  </si>
  <si>
    <t>兔场坪大桥</t>
  </si>
  <si>
    <t>竹塘河大桥</t>
  </si>
  <si>
    <t>纸厂1号大桥</t>
  </si>
  <si>
    <t>纸厂2号大桥</t>
  </si>
  <si>
    <t>纸厂大桥</t>
  </si>
  <si>
    <t>花贡大桥</t>
  </si>
  <si>
    <t>全幅</t>
  </si>
  <si>
    <t>大田头上中桥</t>
  </si>
  <si>
    <t>壮荣冲大桥</t>
  </si>
  <si>
    <t>竹塘大桥</t>
  </si>
  <si>
    <t>桥边大桥</t>
  </si>
  <si>
    <t>松林山1号大桥</t>
  </si>
  <si>
    <t>松林山2号大桥</t>
  </si>
  <si>
    <t>火把坳大桥</t>
  </si>
  <si>
    <t>虎箐丫口特大桥</t>
  </si>
  <si>
    <t>虎箐丫口1号大桥</t>
  </si>
  <si>
    <t>虎箐丫口2号大桥</t>
  </si>
  <si>
    <t>烟地包大桥</t>
  </si>
  <si>
    <t>五里坪小桥</t>
  </si>
  <si>
    <t>大小寨中桥</t>
  </si>
  <si>
    <t>底下寨1号大桥</t>
  </si>
  <si>
    <t>底下寨2号大桥</t>
  </si>
  <si>
    <t>底下寨大桥</t>
  </si>
  <si>
    <t>地泗河特大桥</t>
  </si>
  <si>
    <t>马蹄坡大桥</t>
  </si>
  <si>
    <t>湾湾头大桥</t>
  </si>
  <si>
    <t>磨玉大桥</t>
  </si>
  <si>
    <t>朝阳特大桥</t>
  </si>
  <si>
    <t>中心村中桥</t>
  </si>
  <si>
    <t>上梁家庄大桥</t>
  </si>
  <si>
    <t>何家寨中桥</t>
  </si>
  <si>
    <t>王家庄大桥</t>
  </si>
  <si>
    <t>江西坡大桥</t>
  </si>
  <si>
    <t>官田大桥</t>
  </si>
  <si>
    <t>胡山寨大桥</t>
  </si>
  <si>
    <t>上南坡大桥</t>
  </si>
  <si>
    <t>红五田大桥</t>
  </si>
  <si>
    <t>包包寨大桥</t>
  </si>
  <si>
    <t>黄泥坡大桥</t>
  </si>
  <si>
    <t>红寨中桥</t>
  </si>
  <si>
    <t>新寨河枢纽主线特大桥</t>
  </si>
  <si>
    <t>主线
合计</t>
  </si>
  <si>
    <t>左幅总长（85座）</t>
  </si>
  <si>
    <t>右幅总长
（80座）</t>
  </si>
  <si>
    <t>整幅桥长</t>
  </si>
  <si>
    <t>寨乐枢纽</t>
  </si>
  <si>
    <t>匝B桥</t>
  </si>
  <si>
    <t>互通</t>
  </si>
  <si>
    <t>匝F跨织纳高速桥</t>
  </si>
  <si>
    <t>织纳高速拼宽桥</t>
  </si>
  <si>
    <t>纳雍西互通</t>
  </si>
  <si>
    <t>匝AI号桥</t>
  </si>
  <si>
    <t>匝AII号桥</t>
  </si>
  <si>
    <t>X019跨连接线桥</t>
  </si>
  <si>
    <t>张家湾互通</t>
  </si>
  <si>
    <t>匝A桥</t>
  </si>
  <si>
    <t>匝A跨主线桥</t>
  </si>
  <si>
    <t>鸡场互通</t>
  </si>
  <si>
    <t>匝D桥</t>
  </si>
  <si>
    <t>梭戛互通</t>
  </si>
  <si>
    <t>县道229改移跨主线桥</t>
  </si>
  <si>
    <t>县道229改移跨匝D桥</t>
  </si>
  <si>
    <t>匝C桥</t>
  </si>
  <si>
    <t>新华互通</t>
  </si>
  <si>
    <t>百兴连接线</t>
  </si>
  <si>
    <t>包包寨中桥</t>
  </si>
  <si>
    <t>连接线</t>
  </si>
  <si>
    <t>小箐口大桥</t>
  </si>
  <si>
    <t>大寿地中桥</t>
  </si>
  <si>
    <t>箐脚大桥</t>
  </si>
  <si>
    <t>水公河特大桥</t>
  </si>
  <si>
    <t>麻窝田大桥</t>
  </si>
  <si>
    <t>大图大桥</t>
  </si>
  <si>
    <t>燕子岩脚大桥</t>
  </si>
  <si>
    <t>三塘连接线</t>
  </si>
  <si>
    <t>张家寨大桥</t>
  </si>
  <si>
    <t>黑箐中桥</t>
  </si>
  <si>
    <t>水沟大桥</t>
  </si>
  <si>
    <t>岩脚东枢纽</t>
  </si>
  <si>
    <t>D-A匝道桥</t>
  </si>
  <si>
    <t>D-B匝道1号桥</t>
  </si>
  <si>
    <t>D-B匝道2号桥</t>
  </si>
  <si>
    <t>岩脚西枢纽</t>
  </si>
  <si>
    <t>X-A匝道桥</t>
  </si>
  <si>
    <t>X-B匝道1号桥</t>
  </si>
  <si>
    <t>X-B匝道2号桥</t>
  </si>
  <si>
    <t>X-C匝道桥</t>
  </si>
  <si>
    <t>X-D匝道1号桥</t>
  </si>
  <si>
    <t>X-D匝道2号桥</t>
  </si>
  <si>
    <t>X-F匝道桥</t>
  </si>
  <si>
    <t>X-H匝道桥</t>
  </si>
  <si>
    <t>X-I匝道桥</t>
  </si>
  <si>
    <t>X-J匝道桥</t>
  </si>
  <si>
    <t>DX-D匝道桥</t>
  </si>
  <si>
    <t>DX-L匝道1号桥</t>
  </si>
  <si>
    <t>DX-L匝道2号桥</t>
  </si>
  <si>
    <t>雨至互通</t>
  </si>
  <si>
    <t>A匝道桥</t>
  </si>
  <si>
    <t>B匝道桥</t>
  </si>
  <si>
    <t>C匝道桥</t>
  </si>
  <si>
    <t>D匝道桥</t>
  </si>
  <si>
    <t>E匝道桥</t>
  </si>
  <si>
    <t>中寨互通</t>
  </si>
  <si>
    <t>猴场互通</t>
  </si>
  <si>
    <t>L匝道1号桥</t>
  </si>
  <si>
    <t>L匝道2号桥</t>
  </si>
  <si>
    <t>匝道
小计</t>
  </si>
  <si>
    <t>合 计</t>
  </si>
  <si>
    <t>长流互通桥梁总长(4座)</t>
  </si>
  <si>
    <t>中营互通桥梁总长(1座)</t>
  </si>
  <si>
    <t>B匝道1号桥</t>
  </si>
  <si>
    <t>B匝道2号桥</t>
  </si>
  <si>
    <t>B匝道3号桥</t>
  </si>
  <si>
    <t>C匝道1号桥</t>
  </si>
  <si>
    <t>C匝道2号桥</t>
  </si>
  <si>
    <t>花贡互通桥梁总长(8座)</t>
  </si>
  <si>
    <t>白沙互通桥梁总长(1座)</t>
  </si>
  <si>
    <t>A匝道1号桥</t>
  </si>
  <si>
    <t>A匝道2号桥</t>
  </si>
  <si>
    <t>高棉互通桥梁总长(4座)</t>
  </si>
  <si>
    <t>B匝道1号桥(拼宽)</t>
  </si>
  <si>
    <t>F匝道桥</t>
  </si>
  <si>
    <t>G匝道桥</t>
  </si>
  <si>
    <t>P匝道桥</t>
  </si>
  <si>
    <t>新寨河枢纽互通桥梁总长(7座)</t>
  </si>
  <si>
    <t>丫口田大桥(拼宽)</t>
  </si>
  <si>
    <t>普安东互通桥梁总长(3座)</t>
  </si>
  <si>
    <t>花贡服务区桥梁总长(1座)</t>
  </si>
  <si>
    <t>江西坡停车区桥梁总长(2座)</t>
  </si>
  <si>
    <t>纳晴高速隧道工程名称一览表</t>
  </si>
  <si>
    <t>隧道名称</t>
  </si>
  <si>
    <t>隧道类型</t>
  </si>
  <si>
    <t>起始里程</t>
  </si>
  <si>
    <t>终止里程</t>
  </si>
  <si>
    <t>隧道长度（m）</t>
  </si>
  <si>
    <t>岩脚寨隧道</t>
  </si>
  <si>
    <t>分离式短隧道</t>
  </si>
  <si>
    <t>示例</t>
  </si>
  <si>
    <t>偏坡寨隧道</t>
  </si>
  <si>
    <t>分离式长隧道</t>
  </si>
  <si>
    <t>郭家寨隧道</t>
  </si>
  <si>
    <t>分离式中隧道</t>
  </si>
  <si>
    <t>大田边隧道</t>
  </si>
  <si>
    <t>新沟隧道</t>
  </si>
  <si>
    <t>珙桐隧道</t>
  </si>
  <si>
    <t>分离式特长隧道</t>
  </si>
  <si>
    <t>兴场隧道</t>
  </si>
  <si>
    <t>木匠菁隧道</t>
  </si>
  <si>
    <t>白马洞隧道</t>
  </si>
  <si>
    <t>陈家寨隧道</t>
  </si>
  <si>
    <t>核桃冲隧道</t>
  </si>
  <si>
    <t>以脚细隧道</t>
  </si>
  <si>
    <t>偏坡隧道</t>
  </si>
  <si>
    <t>新发寨隧道</t>
  </si>
  <si>
    <t>弯刀坡隧道</t>
  </si>
  <si>
    <t>后寨隧道</t>
  </si>
  <si>
    <t>下坝隧道</t>
  </si>
  <si>
    <t>西克隧道</t>
  </si>
  <si>
    <t>分离式（连拱）长隧道</t>
  </si>
  <si>
    <t>黄土坡隧道</t>
  </si>
  <si>
    <t>箐脚隧道</t>
  </si>
  <si>
    <t>鸟头岩隧道</t>
  </si>
  <si>
    <t>垭口寨隧道</t>
  </si>
  <si>
    <t>牛场坝隧道</t>
  </si>
  <si>
    <t>老何家隧道</t>
  </si>
  <si>
    <t>红寨隧道</t>
  </si>
  <si>
    <t>中营隧道</t>
  </si>
  <si>
    <t>花贡隧道</t>
  </si>
  <si>
    <t>老鹰岩隧道</t>
  </si>
  <si>
    <t>纳晴高速公路隧道工程名称一览表</t>
  </si>
  <si>
    <t>小马厂隧道</t>
  </si>
  <si>
    <t>岭岗隧道</t>
  </si>
  <si>
    <t>江西坡隧道</t>
  </si>
  <si>
    <t>主线隧道合计</t>
  </si>
  <si>
    <t>百兴连接线岩上隧道</t>
  </si>
  <si>
    <t>单洞长隧道</t>
  </si>
  <si>
    <t>百兴连接线吊水岩隧道</t>
  </si>
  <si>
    <t>百兴连接线周家寨隧道</t>
  </si>
  <si>
    <t>单洞中隧道</t>
  </si>
  <si>
    <t>百兴连接线老屋基隧道</t>
  </si>
  <si>
    <t>长流连接线旗田隧道</t>
  </si>
  <si>
    <t>连接线隧道
合计（单洞）</t>
  </si>
  <si>
    <t>纳晴高速公路互通、服务区工程名称一览表</t>
  </si>
  <si>
    <t>互通（服务区）名称</t>
  </si>
  <si>
    <t>交叉桩号</t>
  </si>
  <si>
    <t>主线设计范围</t>
  </si>
  <si>
    <t>寨乐枢纽互通</t>
  </si>
  <si>
    <t>YK0+561.431</t>
  </si>
  <si>
    <t>YK0+561.431～YK1+329.2</t>
  </si>
  <si>
    <t>纳雍服务区</t>
  </si>
  <si>
    <t>-</t>
  </si>
  <si>
    <t>YK7+716.553～YK9+260</t>
  </si>
  <si>
    <t>K12+367.788</t>
  </si>
  <si>
    <t>K11+800～K13+100</t>
  </si>
  <si>
    <t>YK22+616.014</t>
  </si>
  <si>
    <t>YK22+000～YK23+260</t>
  </si>
  <si>
    <t>K41+372.463</t>
  </si>
  <si>
    <t>K40+800～K42+080</t>
  </si>
  <si>
    <t>鸡场停车区</t>
  </si>
  <si>
    <t>K42+080～K43+360</t>
  </si>
  <si>
    <t>梭嘎互通</t>
  </si>
  <si>
    <t>YK51+810.660</t>
  </si>
  <si>
    <t>YK51+000～YK52+901.347</t>
  </si>
  <si>
    <t>K59+959.134</t>
  </si>
  <si>
    <t>K59+451.808～K60+500</t>
  </si>
  <si>
    <t>岩脚东枢纽互通</t>
  </si>
  <si>
    <t>K66+292.242</t>
  </si>
  <si>
    <t>K65+800～K67+600</t>
  </si>
  <si>
    <t>岩脚西枢纽互通</t>
  </si>
  <si>
    <t>K69+815.269</t>
  </si>
  <si>
    <t>K67+600～YK70+007
K67+600～ZK69+984</t>
  </si>
  <si>
    <t>K75+913.119</t>
  </si>
  <si>
    <t>K75+350～YK76+674
K75+350～ZK76+674</t>
  </si>
  <si>
    <t>YK86+435.175
（ZK86+420.429）</t>
  </si>
  <si>
    <t>YK86+101～YK86+645
ZK86+081.479～ZK86+640</t>
  </si>
  <si>
    <t xml:space="preserve">YK99+807.151
（ZK99+814.288）
</t>
  </si>
  <si>
    <t>YK98+247～YK100+551（断链后桩号）
ZK98+336～ZK100+550（断链后桩号）</t>
  </si>
  <si>
    <t>雨至服务区</t>
  </si>
  <si>
    <t>K73+600</t>
  </si>
  <si>
    <t>K73+140～K74+160</t>
  </si>
  <si>
    <t>猴场停车区</t>
  </si>
  <si>
    <t>与猴场互通合设</t>
  </si>
  <si>
    <t>长流互通</t>
  </si>
  <si>
    <t>ZK114+083.633</t>
  </si>
  <si>
    <t>ZK113+595～ZK114+807.7</t>
  </si>
  <si>
    <t>YK114+062.992</t>
  </si>
  <si>
    <t>YK113+576～YK114+788.5</t>
  </si>
  <si>
    <t>中营互通</t>
  </si>
  <si>
    <t>ZK125+808.966</t>
  </si>
  <si>
    <t>ZK125+194～ZK126+621.33</t>
  </si>
  <si>
    <t>YK125+800.059</t>
  </si>
  <si>
    <t>YK125+213～ZK126+617.5</t>
  </si>
  <si>
    <t>花贡服务区</t>
  </si>
  <si>
    <t>K129+150.0</t>
  </si>
  <si>
    <t>K128+480.021～K129+125</t>
  </si>
  <si>
    <t>花贡互通</t>
  </si>
  <si>
    <t>K131+150.0</t>
  </si>
  <si>
    <t>K130+476～YK131+827.274</t>
  </si>
  <si>
    <t>白沙互通</t>
  </si>
  <si>
    <t>ZK139+506.173</t>
  </si>
  <si>
    <t>ZK138+960.011～ZK139+940.011</t>
  </si>
  <si>
    <t>YK139+485.708</t>
  </si>
  <si>
    <t>YK138+940.004～YK139+940.005</t>
  </si>
  <si>
    <t>高棉互通</t>
  </si>
  <si>
    <t>K148+200.671</t>
  </si>
  <si>
    <t>ZK147+552.333～K148+921</t>
  </si>
  <si>
    <t>YK147+553～K148+921</t>
  </si>
  <si>
    <t>江西坡停车区</t>
  </si>
  <si>
    <t>K158+100.0</t>
  </si>
  <si>
    <t>K157+298.047～K158+946.5</t>
  </si>
  <si>
    <t>新寨河枢纽</t>
  </si>
  <si>
    <t>K162+703.775</t>
  </si>
  <si>
    <t>K161+061～K164+042.5</t>
  </si>
  <si>
    <t>普安东互通</t>
  </si>
  <si>
    <t>YK164+933.458</t>
  </si>
  <si>
    <t>K164+042.5～YK165+400</t>
  </si>
  <si>
    <t>收费站名称</t>
  </si>
  <si>
    <t>车道数</t>
  </si>
  <si>
    <t>备注</t>
  </si>
  <si>
    <t>纳雍西收费站</t>
  </si>
  <si>
    <t>5入5出</t>
  </si>
  <si>
    <t>张家湾收费站</t>
  </si>
  <si>
    <t>3入3出</t>
  </si>
  <si>
    <t>鸡场收费站</t>
  </si>
  <si>
    <t>梭嘎收费站</t>
  </si>
  <si>
    <t>新华收费站</t>
  </si>
  <si>
    <t>岩脚收费站</t>
  </si>
  <si>
    <t>3入4出</t>
  </si>
  <si>
    <t>雨至收费站</t>
  </si>
  <si>
    <t>中寨收费站</t>
  </si>
  <si>
    <t>猴场收费站</t>
  </si>
  <si>
    <t>长流收费站</t>
  </si>
  <si>
    <t>中营收费站</t>
  </si>
  <si>
    <t>花贡收费站</t>
  </si>
  <si>
    <t>白沙收费站</t>
  </si>
  <si>
    <t>高棉收费站</t>
  </si>
  <si>
    <t>普安东收费站</t>
  </si>
  <si>
    <t>4入4出</t>
  </si>
</sst>
</file>

<file path=xl/styles.xml><?xml version="1.0" encoding="utf-8"?>
<styleSheet xmlns="http://schemas.openxmlformats.org/spreadsheetml/2006/main">
  <numFmts count="60">
    <numFmt numFmtId="176" formatCode="\G\K0\+000.000"/>
    <numFmt numFmtId="177" formatCode="\C\K0\+000.0"/>
    <numFmt numFmtId="178" formatCode="\B\K0\+000.0"/>
    <numFmt numFmtId="179" formatCode="\E\K0\+000.000"/>
    <numFmt numFmtId="180" formatCode="\D\K0\+000.0"/>
    <numFmt numFmtId="181" formatCode="\P\K0\+000.000"/>
    <numFmt numFmtId="182" formatCode="\A\K0\+000.0"/>
    <numFmt numFmtId="183" formatCode="&quot;EK&quot;0\+000.000"/>
    <numFmt numFmtId="184" formatCode="\E\K0\+000.0"/>
    <numFmt numFmtId="185" formatCode="\D\K0\+000.000"/>
    <numFmt numFmtId="186" formatCode="&quot;LK&quot;0\+000.000"/>
    <numFmt numFmtId="187" formatCode="&quot;DX-D&quot;\K0\+000.0"/>
    <numFmt numFmtId="188" formatCode="&quot;J&quot;\K0\+000.0"/>
    <numFmt numFmtId="189" formatCode="&quot;I&quot;\K0\+000.0"/>
    <numFmt numFmtId="190" formatCode="&quot;F&quot;\K0\+000.000"/>
    <numFmt numFmtId="191" formatCode="&quot;DK&quot;0\+000.000"/>
    <numFmt numFmtId="192" formatCode="&quot;MK&quot;0\+000.000"/>
    <numFmt numFmtId="193" formatCode="&quot;K&quot;0\+000.000"/>
    <numFmt numFmtId="194" formatCode="\C\L\K0\+000"/>
    <numFmt numFmtId="195" formatCode="&quot;YK&quot;0\+000.00"/>
    <numFmt numFmtId="196" formatCode="\F\K0\+000.000"/>
    <numFmt numFmtId="197" formatCode="&quot;K&quot;0\+000"/>
    <numFmt numFmtId="198" formatCode="&quot;ZK&quot;0\+000"/>
    <numFmt numFmtId="44" formatCode="_ &quot;￥&quot;* #,##0.00_ ;_ &quot;￥&quot;* \-#,##0.00_ ;_ &quot;￥&quot;* &quot;-&quot;??_ ;_ @_ "/>
    <numFmt numFmtId="199" formatCode="\K0\+000.000"/>
    <numFmt numFmtId="41" formatCode="_ * #,##0_ ;_ * \-#,##0_ ;_ * &quot;-&quot;_ ;_ @_ "/>
    <numFmt numFmtId="200" formatCode="\Y\K00\+000"/>
    <numFmt numFmtId="201" formatCode="\Z\K0\+000.000"/>
    <numFmt numFmtId="202" formatCode="&quot;YK&quot;0\+000"/>
    <numFmt numFmtId="203" formatCode="\A\K0\+000.00"/>
    <numFmt numFmtId="204" formatCode="\Z\K00\+000"/>
    <numFmt numFmtId="205" formatCode="\Y\K00\+000.000"/>
    <numFmt numFmtId="42" formatCode="_ &quot;￥&quot;* #,##0_ ;_ &quot;￥&quot;* \-#,##0_ ;_ &quot;￥&quot;* &quot;-&quot;_ ;_ @_ "/>
    <numFmt numFmtId="206" formatCode="\A\K0\+000.000"/>
    <numFmt numFmtId="207" formatCode="&quot;L1K&quot;0\+000.00"/>
    <numFmt numFmtId="208" formatCode="&quot;H&quot;\K0\+000.0"/>
    <numFmt numFmtId="209" formatCode="&quot;YK&quot;#######&quot;+&quot;###.#"/>
    <numFmt numFmtId="210" formatCode="&quot;FK&quot;0\+000.00"/>
    <numFmt numFmtId="43" formatCode="_ * #,##0.00_ ;_ * \-#,##0.00_ ;_ * &quot;-&quot;??_ ;_ @_ "/>
    <numFmt numFmtId="211" formatCode="&quot;AK&quot;0\+000.000"/>
    <numFmt numFmtId="212" formatCode="&quot;ZK&quot;0\+000.00"/>
    <numFmt numFmtId="213" formatCode="\C\K0\+000.000"/>
    <numFmt numFmtId="214" formatCode="\Z\K00\+000.000"/>
    <numFmt numFmtId="215" formatCode="\B\K0\+000.000"/>
    <numFmt numFmtId="216" formatCode="&quot;K&quot;0\+000.00"/>
    <numFmt numFmtId="217" formatCode="&quot;ZK&quot;00\+000.000"/>
    <numFmt numFmtId="218" formatCode="\Z\K0\+000.0"/>
    <numFmt numFmtId="219" formatCode="&quot;YK&quot;0\+000.000"/>
    <numFmt numFmtId="220" formatCode="\K00\+000"/>
    <numFmt numFmtId="221" formatCode="&quot;AK&quot;0\+000.00"/>
    <numFmt numFmtId="222" formatCode="\Y\K0\+000.0"/>
    <numFmt numFmtId="223" formatCode="\Y\K0\+000.00"/>
    <numFmt numFmtId="224" formatCode="\K0\+000.0"/>
    <numFmt numFmtId="225" formatCode="0_ "/>
    <numFmt numFmtId="226" formatCode="\Z\K0\+000.00"/>
    <numFmt numFmtId="227" formatCode="0.0_ "/>
    <numFmt numFmtId="228" formatCode="&quot;BK&quot;0\+000.00"/>
    <numFmt numFmtId="229" formatCode="&quot;X019K&quot;0\+000.000"/>
    <numFmt numFmtId="230" formatCode="&quot;DK&quot;0\+000.00"/>
    <numFmt numFmtId="231" formatCode="&quot;CK&quot;0\+000.00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仿宋_GB2312"/>
      <charset val="134"/>
    </font>
    <font>
      <sz val="26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6"/>
      <color rgb="FF000000"/>
      <name val="仿宋_GB2312"/>
      <charset val="134"/>
    </font>
    <font>
      <sz val="16"/>
      <color rgb="FF000000"/>
      <name val="黑体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name val="仿宋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6"/>
      <color rgb="FF000000"/>
      <name val="仿宋_GB2312"/>
      <charset val="134"/>
    </font>
    <font>
      <sz val="16"/>
      <color rgb="FF000000"/>
      <name val="宋体"/>
      <charset val="134"/>
    </font>
    <font>
      <b/>
      <sz val="16"/>
      <color theme="1"/>
      <name val="仿宋_GB2312"/>
      <charset val="134"/>
    </font>
    <font>
      <sz val="10"/>
      <color theme="1"/>
      <name val="仿宋_GB2312"/>
      <charset val="134"/>
    </font>
    <font>
      <b/>
      <sz val="16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4" fillId="0" borderId="0"/>
    <xf numFmtId="0" fontId="25" fillId="16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3" fillId="28" borderId="0" applyNumberFormat="false" applyBorder="false" applyAlignment="false" applyProtection="false">
      <alignment vertical="center"/>
    </xf>
    <xf numFmtId="0" fontId="32" fillId="0" borderId="10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34" fillId="18" borderId="1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41" fillId="33" borderId="11" applyNumberFormat="false" applyAlignment="false" applyProtection="false">
      <alignment vertical="center"/>
    </xf>
    <xf numFmtId="0" fontId="40" fillId="18" borderId="13" applyNumberFormat="false" applyAlignment="false" applyProtection="false">
      <alignment vertical="center"/>
    </xf>
    <xf numFmtId="0" fontId="39" fillId="26" borderId="12" applyNumberFormat="false" applyAlignment="false" applyProtection="false">
      <alignment vertical="center"/>
    </xf>
    <xf numFmtId="0" fontId="42" fillId="0" borderId="14" applyNumberFormat="false" applyFill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23" fillId="15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2" borderId="0" xfId="0" applyFont="true" applyFill="true">
      <alignment vertical="center"/>
    </xf>
    <xf numFmtId="0" fontId="0" fillId="2" borderId="0" xfId="0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8" fillId="0" borderId="0" xfId="0" applyFont="true">
      <alignment vertical="center"/>
    </xf>
    <xf numFmtId="0" fontId="8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8" fillId="2" borderId="0" xfId="0" applyFont="true" applyFill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0" xfId="0" applyFont="true">
      <alignment vertical="center"/>
    </xf>
    <xf numFmtId="0" fontId="9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98" fontId="13" fillId="0" borderId="1" xfId="0" applyNumberFormat="true" applyFont="true" applyFill="true" applyBorder="true" applyAlignment="true">
      <alignment horizontal="center" vertical="center" wrapText="true"/>
    </xf>
    <xf numFmtId="202" fontId="13" fillId="0" borderId="1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214" fontId="14" fillId="0" borderId="1" xfId="0" applyNumberFormat="true" applyFont="true" applyFill="true" applyBorder="true" applyAlignment="true">
      <alignment horizontal="center" vertical="center"/>
    </xf>
    <xf numFmtId="205" fontId="14" fillId="0" borderId="1" xfId="0" applyNumberFormat="true" applyFont="true" applyFill="true" applyBorder="true" applyAlignment="true">
      <alignment horizontal="center" vertical="center"/>
    </xf>
    <xf numFmtId="204" fontId="14" fillId="0" borderId="1" xfId="0" applyNumberFormat="true" applyFont="true" applyFill="true" applyBorder="true" applyAlignment="true">
      <alignment horizontal="center" vertical="center" wrapText="true"/>
    </xf>
    <xf numFmtId="200" fontId="14" fillId="0" borderId="1" xfId="0" applyNumberFormat="true" applyFont="true" applyFill="true" applyBorder="true" applyAlignment="true">
      <alignment horizontal="center" vertical="center" wrapText="true"/>
    </xf>
    <xf numFmtId="214" fontId="14" fillId="0" borderId="1" xfId="0" applyNumberFormat="true" applyFont="true" applyFill="true" applyBorder="true" applyAlignment="true">
      <alignment horizontal="center" vertical="center" wrapText="true"/>
    </xf>
    <xf numFmtId="225" fontId="13" fillId="0" borderId="1" xfId="0" applyNumberFormat="true" applyFont="true" applyFill="true" applyBorder="true" applyAlignment="true">
      <alignment horizontal="center" vertical="center" wrapText="true"/>
    </xf>
    <xf numFmtId="227" fontId="6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197" fontId="14" fillId="0" borderId="1" xfId="0" applyNumberFormat="true" applyFont="true" applyFill="true" applyBorder="true" applyAlignment="true">
      <alignment horizontal="center" vertical="center" wrapText="true"/>
    </xf>
    <xf numFmtId="194" fontId="14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225" fontId="14" fillId="0" borderId="1" xfId="0" applyNumberFormat="true" applyFont="true" applyFill="true" applyBorder="true" applyAlignment="true">
      <alignment horizontal="center" vertical="center" wrapText="true"/>
    </xf>
    <xf numFmtId="225" fontId="15" fillId="0" borderId="1" xfId="0" applyNumberFormat="true" applyFont="true" applyFill="true" applyBorder="true" applyAlignment="true">
      <alignment horizontal="center" vertical="center"/>
    </xf>
    <xf numFmtId="0" fontId="16" fillId="0" borderId="0" xfId="0" applyFont="true" applyFill="true">
      <alignment vertical="center"/>
    </xf>
    <xf numFmtId="0" fontId="6" fillId="0" borderId="0" xfId="0" applyFont="true" applyFill="true">
      <alignment vertical="center"/>
    </xf>
    <xf numFmtId="0" fontId="6" fillId="0" borderId="0" xfId="0" applyFont="true" applyFill="true" applyAlignment="true">
      <alignment vertical="center"/>
    </xf>
    <xf numFmtId="0" fontId="17" fillId="0" borderId="0" xfId="0" applyFont="true" applyFill="true">
      <alignment vertical="center"/>
    </xf>
    <xf numFmtId="0" fontId="17" fillId="0" borderId="0" xfId="0" applyFont="true" applyFill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212" fontId="14" fillId="0" borderId="1" xfId="0" applyNumberFormat="true" applyFont="true" applyFill="true" applyBorder="true" applyAlignment="true">
      <alignment horizontal="center" vertical="center" wrapText="true" shrinkToFit="true"/>
    </xf>
    <xf numFmtId="195" fontId="14" fillId="0" borderId="1" xfId="0" applyNumberFormat="true" applyFont="true" applyFill="true" applyBorder="true" applyAlignment="true">
      <alignment horizontal="center" vertical="center" wrapText="true" shrinkToFit="true"/>
    </xf>
    <xf numFmtId="212" fontId="14" fillId="0" borderId="1" xfId="19" applyNumberFormat="true" applyFont="true" applyFill="true" applyBorder="true" applyAlignment="true">
      <alignment horizontal="center" vertical="center" shrinkToFit="true"/>
    </xf>
    <xf numFmtId="195" fontId="14" fillId="0" borderId="1" xfId="19" applyNumberFormat="true" applyFont="true" applyFill="true" applyBorder="true" applyAlignment="true">
      <alignment horizontal="center" vertical="center" shrinkToFit="true"/>
    </xf>
    <xf numFmtId="216" fontId="14" fillId="0" borderId="1" xfId="19" applyNumberFormat="true" applyFont="true" applyFill="true" applyBorder="true" applyAlignment="true">
      <alignment horizontal="center" vertical="center" shrinkToFit="true"/>
    </xf>
    <xf numFmtId="212" fontId="14" fillId="0" borderId="1" xfId="0" applyNumberFormat="true" applyFont="true" applyFill="true" applyBorder="true" applyAlignment="true">
      <alignment horizontal="center" vertical="center" shrinkToFit="true"/>
    </xf>
    <xf numFmtId="195" fontId="14" fillId="0" borderId="1" xfId="0" applyNumberFormat="true" applyFont="true" applyFill="true" applyBorder="true" applyAlignment="true">
      <alignment horizontal="center" vertical="center" shrinkToFit="true"/>
    </xf>
    <xf numFmtId="0" fontId="14" fillId="0" borderId="1" xfId="0" applyFont="true" applyFill="true" applyBorder="true" applyAlignment="true">
      <alignment horizontal="center" vertical="center" wrapText="true" shrinkToFit="true"/>
    </xf>
    <xf numFmtId="0" fontId="18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 shrinkToFit="true"/>
    </xf>
    <xf numFmtId="0" fontId="18" fillId="0" borderId="0" xfId="0" applyFont="true" applyFill="true" applyBorder="true" applyAlignment="true">
      <alignment horizontal="center" vertical="center"/>
    </xf>
    <xf numFmtId="195" fontId="14" fillId="0" borderId="0" xfId="0" applyNumberFormat="true" applyFont="true" applyFill="true" applyBorder="true" applyAlignment="true">
      <alignment horizontal="center" vertical="center" wrapText="true" shrinkToFit="true"/>
    </xf>
    <xf numFmtId="217" fontId="14" fillId="0" borderId="1" xfId="0" applyNumberFormat="true" applyFont="true" applyFill="true" applyBorder="true" applyAlignment="true">
      <alignment horizontal="center" vertical="center" shrinkToFit="true"/>
    </xf>
    <xf numFmtId="219" fontId="14" fillId="0" borderId="1" xfId="0" applyNumberFormat="true" applyFont="true" applyFill="true" applyBorder="true" applyAlignment="true">
      <alignment horizontal="center" vertical="center" shrinkToFit="true"/>
    </xf>
    <xf numFmtId="216" fontId="14" fillId="0" borderId="1" xfId="0" applyNumberFormat="true" applyFont="true" applyFill="true" applyBorder="true" applyAlignment="true">
      <alignment horizontal="center" vertical="center" shrinkToFit="true"/>
    </xf>
    <xf numFmtId="216" fontId="14" fillId="0" borderId="1" xfId="19" applyNumberFormat="true" applyFont="true" applyFill="true" applyBorder="true" applyAlignment="true">
      <alignment horizontal="center" vertical="center" wrapText="true" shrinkToFit="true"/>
    </xf>
    <xf numFmtId="0" fontId="14" fillId="0" borderId="1" xfId="19" applyFont="true" applyFill="true" applyBorder="true" applyAlignment="true">
      <alignment horizontal="center" vertical="center" wrapText="true"/>
    </xf>
    <xf numFmtId="216" fontId="14" fillId="0" borderId="1" xfId="0" applyNumberFormat="true" applyFont="true" applyFill="true" applyBorder="true" applyAlignment="true">
      <alignment horizontal="center" vertical="center" wrapText="true" shrinkToFit="true"/>
    </xf>
    <xf numFmtId="219" fontId="14" fillId="0" borderId="1" xfId="0" applyNumberFormat="true" applyFont="true" applyFill="true" applyBorder="true" applyAlignment="true">
      <alignment horizontal="center" vertical="center" wrapText="true" shrinkToFit="true"/>
    </xf>
    <xf numFmtId="216" fontId="14" fillId="0" borderId="0" xfId="19" applyNumberFormat="true" applyFont="true" applyFill="true" applyBorder="true" applyAlignment="true">
      <alignment horizontal="center" vertical="center" shrinkToFit="true"/>
    </xf>
    <xf numFmtId="220" fontId="14" fillId="0" borderId="1" xfId="0" applyNumberFormat="true" applyFont="true" applyFill="true" applyBorder="true" applyAlignment="true">
      <alignment horizontal="center" vertical="center"/>
    </xf>
    <xf numFmtId="205" fontId="14" fillId="0" borderId="0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 wrapText="true"/>
    </xf>
    <xf numFmtId="218" fontId="14" fillId="0" borderId="1" xfId="1" applyNumberFormat="true" applyFont="true" applyFill="true" applyBorder="true" applyAlignment="true">
      <alignment horizontal="center" vertical="center" wrapText="true"/>
    </xf>
    <xf numFmtId="222" fontId="14" fillId="0" borderId="1" xfId="0" applyNumberFormat="true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227" fontId="14" fillId="0" borderId="1" xfId="1" applyNumberFormat="true" applyFont="true" applyFill="true" applyBorder="true" applyAlignment="true">
      <alignment horizontal="center" vertical="center" wrapText="true"/>
    </xf>
    <xf numFmtId="209" fontId="14" fillId="0" borderId="1" xfId="48" applyNumberFormat="true" applyFont="true" applyFill="true" applyBorder="true" applyAlignment="true">
      <alignment horizontal="center" vertical="center"/>
    </xf>
    <xf numFmtId="224" fontId="14" fillId="0" borderId="1" xfId="0" applyNumberFormat="true" applyFont="true" applyFill="true" applyBorder="true" applyAlignment="true">
      <alignment horizontal="center" vertical="center"/>
    </xf>
    <xf numFmtId="224" fontId="14" fillId="0" borderId="0" xfId="0" applyNumberFormat="true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 wrapText="true"/>
    </xf>
    <xf numFmtId="226" fontId="14" fillId="0" borderId="1" xfId="1" applyNumberFormat="true" applyFont="true" applyFill="true" applyBorder="true" applyAlignment="true">
      <alignment horizontal="center" vertical="center"/>
    </xf>
    <xf numFmtId="223" fontId="14" fillId="0" borderId="1" xfId="0" applyNumberFormat="true" applyFont="true" applyFill="true" applyBorder="true" applyAlignment="true">
      <alignment horizontal="center" vertical="center"/>
    </xf>
    <xf numFmtId="201" fontId="14" fillId="0" borderId="1" xfId="1" applyNumberFormat="true" applyFont="true" applyFill="true" applyBorder="true" applyAlignment="true">
      <alignment horizontal="center" vertical="center"/>
    </xf>
    <xf numFmtId="222" fontId="14" fillId="0" borderId="0" xfId="0" applyNumberFormat="true" applyFont="true" applyFill="true" applyBorder="true" applyAlignment="true">
      <alignment horizontal="center" vertical="center"/>
    </xf>
    <xf numFmtId="227" fontId="14" fillId="0" borderId="0" xfId="1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17" fillId="0" borderId="0" xfId="0" applyFont="true" applyFill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horizontal="center" vertical="center" wrapText="true"/>
    </xf>
    <xf numFmtId="0" fontId="20" fillId="0" borderId="0" xfId="0" applyFont="true" applyFill="true" applyBorder="true" applyAlignment="true">
      <alignment horizontal="center" vertical="center"/>
    </xf>
    <xf numFmtId="228" fontId="14" fillId="0" borderId="1" xfId="0" applyNumberFormat="true" applyFont="true" applyFill="true" applyBorder="true" applyAlignment="true">
      <alignment horizontal="center" vertical="center" shrinkToFit="true"/>
    </xf>
    <xf numFmtId="210" fontId="14" fillId="0" borderId="1" xfId="0" applyNumberFormat="true" applyFont="true" applyFill="true" applyBorder="true" applyAlignment="true">
      <alignment horizontal="center" vertical="center" shrinkToFit="true"/>
    </xf>
    <xf numFmtId="221" fontId="14" fillId="0" borderId="1" xfId="0" applyNumberFormat="true" applyFont="true" applyFill="true" applyBorder="true" applyAlignment="true">
      <alignment horizontal="center" vertical="center" shrinkToFit="true"/>
    </xf>
    <xf numFmtId="229" fontId="14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distributed" vertical="center" wrapText="true"/>
    </xf>
    <xf numFmtId="212" fontId="15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221" fontId="6" fillId="0" borderId="1" xfId="0" applyNumberFormat="true" applyFont="true" applyFill="true" applyBorder="true" applyAlignment="true">
      <alignment horizontal="center" vertical="center" shrinkToFit="true"/>
    </xf>
    <xf numFmtId="230" fontId="6" fillId="0" borderId="1" xfId="0" applyNumberFormat="true" applyFont="true" applyFill="true" applyBorder="true" applyAlignment="true">
      <alignment horizontal="center" vertical="center" shrinkToFit="true"/>
    </xf>
    <xf numFmtId="0" fontId="20" fillId="0" borderId="1" xfId="0" applyFont="true" applyFill="true" applyBorder="true" applyAlignment="true">
      <alignment horizontal="center" vertical="center" wrapText="true" shrinkToFit="true"/>
    </xf>
    <xf numFmtId="207" fontId="6" fillId="0" borderId="1" xfId="0" applyNumberFormat="true" applyFont="true" applyFill="true" applyBorder="true" applyAlignment="true">
      <alignment horizontal="center" vertical="center" shrinkToFit="true"/>
    </xf>
    <xf numFmtId="231" fontId="6" fillId="0" borderId="1" xfId="0" applyNumberFormat="true" applyFont="true" applyFill="true" applyBorder="true" applyAlignment="true">
      <alignment horizontal="center" vertical="center" shrinkToFit="true"/>
    </xf>
    <xf numFmtId="216" fontId="14" fillId="0" borderId="0" xfId="0" applyNumberFormat="true" applyFont="true" applyFill="true" applyBorder="true" applyAlignment="true">
      <alignment horizontal="center" vertical="center" wrapText="true" shrinkToFit="true"/>
    </xf>
    <xf numFmtId="211" fontId="6" fillId="0" borderId="1" xfId="0" applyNumberFormat="true" applyFont="true" applyFill="true" applyBorder="true" applyAlignment="true">
      <alignment horizontal="center" vertical="center" wrapText="true" shrinkToFit="true"/>
    </xf>
    <xf numFmtId="193" fontId="6" fillId="0" borderId="1" xfId="0" applyNumberFormat="true" applyFont="true" applyFill="true" applyBorder="true" applyAlignment="true">
      <alignment horizontal="center" vertical="center" shrinkToFit="true"/>
    </xf>
    <xf numFmtId="0" fontId="21" fillId="0" borderId="1" xfId="0" applyFont="true" applyFill="true" applyBorder="true" applyAlignment="true">
      <alignment horizontal="center" vertical="center" wrapText="true" shrinkToFit="true"/>
    </xf>
    <xf numFmtId="221" fontId="21" fillId="0" borderId="1" xfId="0" applyNumberFormat="true" applyFont="true" applyFill="true" applyBorder="true" applyAlignment="true">
      <alignment horizontal="center" vertical="center" shrinkToFit="true"/>
    </xf>
    <xf numFmtId="192" fontId="15" fillId="0" borderId="1" xfId="0" applyNumberFormat="true" applyFont="true" applyFill="true" applyBorder="true" applyAlignment="true">
      <alignment horizontal="center" vertical="center"/>
    </xf>
    <xf numFmtId="206" fontId="14" fillId="0" borderId="1" xfId="0" applyNumberFormat="true" applyFont="true" applyFill="true" applyBorder="true" applyAlignment="true">
      <alignment horizontal="center" vertical="center" wrapText="true"/>
    </xf>
    <xf numFmtId="215" fontId="14" fillId="0" borderId="1" xfId="0" applyNumberFormat="true" applyFont="true" applyFill="true" applyBorder="true" applyAlignment="true">
      <alignment horizontal="center" vertical="center" wrapText="true"/>
    </xf>
    <xf numFmtId="213" fontId="14" fillId="0" borderId="1" xfId="0" applyNumberFormat="true" applyFont="true" applyFill="true" applyBorder="true" applyAlignment="true">
      <alignment horizontal="center" vertical="center" wrapText="true"/>
    </xf>
    <xf numFmtId="191" fontId="14" fillId="0" borderId="1" xfId="0" applyNumberFormat="true" applyFont="true" applyFill="true" applyBorder="true" applyAlignment="true">
      <alignment horizontal="center" vertical="center" wrapText="true"/>
    </xf>
    <xf numFmtId="190" fontId="14" fillId="0" borderId="1" xfId="0" applyNumberFormat="true" applyFont="true" applyFill="true" applyBorder="true" applyAlignment="true">
      <alignment horizontal="center" vertical="center" wrapText="true"/>
    </xf>
    <xf numFmtId="208" fontId="14" fillId="0" borderId="1" xfId="0" applyNumberFormat="true" applyFont="true" applyFill="true" applyBorder="true" applyAlignment="true">
      <alignment horizontal="center" vertical="center" wrapText="true"/>
    </xf>
    <xf numFmtId="189" fontId="14" fillId="0" borderId="1" xfId="0" applyNumberFormat="true" applyFont="true" applyFill="true" applyBorder="true" applyAlignment="true">
      <alignment horizontal="center" vertical="center" wrapText="true"/>
    </xf>
    <xf numFmtId="188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187" fontId="14" fillId="0" borderId="1" xfId="0" applyNumberFormat="true" applyFont="true" applyFill="true" applyBorder="true" applyAlignment="true">
      <alignment horizontal="center" vertical="center" wrapText="true"/>
    </xf>
    <xf numFmtId="186" fontId="14" fillId="0" borderId="1" xfId="0" applyNumberFormat="true" applyFont="true" applyFill="true" applyBorder="true" applyAlignment="true">
      <alignment horizontal="center" vertical="center" wrapText="true"/>
    </xf>
    <xf numFmtId="216" fontId="6" fillId="0" borderId="1" xfId="0" applyNumberFormat="true" applyFont="true" applyFill="true" applyBorder="true" applyAlignment="true">
      <alignment horizontal="center" vertical="center" shrinkToFit="true"/>
    </xf>
    <xf numFmtId="0" fontId="22" fillId="0" borderId="1" xfId="0" applyFont="true" applyFill="true" applyBorder="true" applyAlignment="true">
      <alignment horizontal="center" vertical="center" wrapText="true"/>
    </xf>
    <xf numFmtId="185" fontId="14" fillId="0" borderId="1" xfId="0" applyNumberFormat="true" applyFont="true" applyFill="true" applyBorder="true" applyAlignment="true">
      <alignment horizontal="center" vertical="center" wrapText="true"/>
    </xf>
    <xf numFmtId="183" fontId="14" fillId="0" borderId="1" xfId="0" applyNumberFormat="true" applyFont="true" applyFill="true" applyBorder="true" applyAlignment="true">
      <alignment horizontal="center" vertical="center" wrapText="true"/>
    </xf>
    <xf numFmtId="206" fontId="14" fillId="0" borderId="0" xfId="0" applyNumberFormat="true" applyFont="true" applyFill="true" applyBorder="true" applyAlignment="true">
      <alignment horizontal="center" vertical="center" wrapText="true"/>
    </xf>
    <xf numFmtId="215" fontId="14" fillId="0" borderId="0" xfId="0" applyNumberFormat="true" applyFont="true" applyFill="true" applyBorder="true" applyAlignment="true">
      <alignment horizontal="center" vertical="center" wrapText="true"/>
    </xf>
    <xf numFmtId="182" fontId="14" fillId="0" borderId="1" xfId="0" applyNumberFormat="true" applyFont="true" applyFill="true" applyBorder="true" applyAlignment="true">
      <alignment horizontal="center" vertical="center"/>
    </xf>
    <xf numFmtId="215" fontId="14" fillId="0" borderId="1" xfId="0" applyNumberFormat="true" applyFont="true" applyFill="true" applyBorder="true" applyAlignment="true">
      <alignment horizontal="center" vertical="center"/>
    </xf>
    <xf numFmtId="180" fontId="14" fillId="0" borderId="1" xfId="0" applyNumberFormat="true" applyFont="true" applyFill="true" applyBorder="true" applyAlignment="true">
      <alignment horizontal="center" vertical="center"/>
    </xf>
    <xf numFmtId="179" fontId="14" fillId="0" borderId="1" xfId="0" applyNumberFormat="true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horizontal="center" vertical="center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227" fontId="6" fillId="0" borderId="1" xfId="0" applyNumberFormat="true" applyFont="true" applyFill="true" applyBorder="true" applyAlignment="true">
      <alignment horizontal="distributed" vertical="center" wrapText="true"/>
    </xf>
    <xf numFmtId="203" fontId="14" fillId="0" borderId="1" xfId="0" applyNumberFormat="true" applyFont="true" applyFill="true" applyBorder="true" applyAlignment="true">
      <alignment horizontal="center" vertical="center"/>
    </xf>
    <xf numFmtId="178" fontId="14" fillId="0" borderId="1" xfId="0" applyNumberFormat="true" applyFont="true" applyFill="true" applyBorder="true" applyAlignment="true">
      <alignment horizontal="center" vertical="center"/>
    </xf>
    <xf numFmtId="177" fontId="14" fillId="0" borderId="1" xfId="0" applyNumberFormat="true" applyFont="true" applyFill="true" applyBorder="true" applyAlignment="true">
      <alignment horizontal="center" vertical="center"/>
    </xf>
    <xf numFmtId="213" fontId="14" fillId="0" borderId="1" xfId="0" applyNumberFormat="true" applyFont="true" applyFill="true" applyBorder="true" applyAlignment="true">
      <alignment horizontal="center" vertical="center"/>
    </xf>
    <xf numFmtId="185" fontId="14" fillId="0" borderId="1" xfId="0" applyNumberFormat="true" applyFont="true" applyFill="true" applyBorder="true" applyAlignment="true">
      <alignment horizontal="center" vertical="center"/>
    </xf>
    <xf numFmtId="184" fontId="14" fillId="0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227" fontId="6" fillId="0" borderId="0" xfId="0" applyNumberFormat="true" applyFont="true" applyFill="true" applyBorder="true" applyAlignment="true">
      <alignment horizontal="distributed" vertical="center" wrapText="true"/>
    </xf>
    <xf numFmtId="196" fontId="14" fillId="0" borderId="1" xfId="0" applyNumberFormat="true" applyFont="true" applyFill="true" applyBorder="true" applyAlignment="true">
      <alignment horizontal="center" vertical="center"/>
    </xf>
    <xf numFmtId="176" fontId="14" fillId="0" borderId="1" xfId="0" applyNumberFormat="true" applyFont="true" applyFill="true" applyBorder="true" applyAlignment="true">
      <alignment horizontal="center" vertical="center"/>
    </xf>
    <xf numFmtId="181" fontId="14" fillId="0" borderId="1" xfId="0" applyNumberFormat="true" applyFont="true" applyFill="true" applyBorder="true" applyAlignment="true">
      <alignment horizontal="center" vertical="center"/>
    </xf>
    <xf numFmtId="199" fontId="14" fillId="0" borderId="1" xfId="0" applyNumberFormat="true" applyFont="true" applyFill="true" applyBorder="true" applyAlignment="true">
      <alignment horizontal="center" vertical="center"/>
    </xf>
    <xf numFmtId="206" fontId="14" fillId="0" borderId="1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0"/>
  <sheetViews>
    <sheetView view="pageBreakPreview" zoomScale="55" zoomScaleNormal="55" zoomScaleSheetLayoutView="55" topLeftCell="A271" workbookViewId="0">
      <selection activeCell="A301" sqref="A301:G301"/>
    </sheetView>
  </sheetViews>
  <sheetFormatPr defaultColWidth="9" defaultRowHeight="20.25"/>
  <cols>
    <col min="1" max="1" width="10.5" style="54" customWidth="true"/>
    <col min="2" max="2" width="29.2583333333333" style="55" customWidth="true"/>
    <col min="3" max="3" width="15.6916666666667" style="54" customWidth="true"/>
    <col min="4" max="4" width="23.9083333333333" style="54" customWidth="true"/>
    <col min="5" max="5" width="20.7583333333333" style="52" customWidth="true"/>
    <col min="6" max="6" width="20.125" style="52" customWidth="true"/>
    <col min="7" max="7" width="17.2583333333333" style="54" customWidth="true"/>
    <col min="8" max="9" width="9" style="54"/>
    <col min="10" max="10" width="16.5" style="54" customWidth="true"/>
    <col min="11" max="11" width="9" style="54"/>
    <col min="12" max="12" width="14.5" style="54" customWidth="true"/>
    <col min="13" max="13" width="24.2583333333333" style="54" customWidth="true"/>
    <col min="14" max="16384" width="9" style="54"/>
  </cols>
  <sheetData>
    <row r="1" ht="25" customHeight="true" spans="1:1">
      <c r="A1" s="52" t="s">
        <v>0</v>
      </c>
    </row>
    <row r="2" ht="73" customHeight="true" spans="1:7">
      <c r="A2" s="56" t="s">
        <v>1</v>
      </c>
      <c r="B2" s="56"/>
      <c r="C2" s="56"/>
      <c r="D2" s="56"/>
      <c r="E2" s="56"/>
      <c r="F2" s="56"/>
      <c r="G2" s="56"/>
    </row>
    <row r="3" s="51" customFormat="true" ht="48" customHeight="true" spans="1:7">
      <c r="A3" s="57" t="s">
        <v>2</v>
      </c>
      <c r="B3" s="57" t="s">
        <v>3</v>
      </c>
      <c r="C3" s="57"/>
      <c r="D3" s="57" t="s">
        <v>4</v>
      </c>
      <c r="E3" s="57" t="s">
        <v>5</v>
      </c>
      <c r="F3" s="57" t="s">
        <v>6</v>
      </c>
      <c r="G3" s="57" t="s">
        <v>7</v>
      </c>
    </row>
    <row r="4" s="52" customFormat="true" ht="51" customHeight="true" spans="1:7">
      <c r="A4" s="57">
        <v>1</v>
      </c>
      <c r="B4" s="57" t="s">
        <v>8</v>
      </c>
      <c r="C4" s="58" t="s">
        <v>9</v>
      </c>
      <c r="D4" s="59" t="s">
        <v>10</v>
      </c>
      <c r="E4" s="61">
        <v>309</v>
      </c>
      <c r="F4" s="61">
        <v>465.04</v>
      </c>
      <c r="G4" s="58">
        <f>F4-E4</f>
        <v>156.04</v>
      </c>
    </row>
    <row r="5" s="52" customFormat="true" ht="33.95" customHeight="true" spans="1:7">
      <c r="A5" s="57">
        <v>2</v>
      </c>
      <c r="B5" s="57" t="s">
        <v>11</v>
      </c>
      <c r="C5" s="58" t="s">
        <v>12</v>
      </c>
      <c r="D5" s="60">
        <v>569</v>
      </c>
      <c r="E5" s="60">
        <v>512.96</v>
      </c>
      <c r="F5" s="60">
        <v>629.54</v>
      </c>
      <c r="G5" s="58">
        <f>F5-E5</f>
        <v>116.58</v>
      </c>
    </row>
    <row r="6" s="52" customFormat="true" ht="33.95" customHeight="true" spans="1:7">
      <c r="A6" s="57"/>
      <c r="B6" s="57"/>
      <c r="C6" s="58" t="s">
        <v>9</v>
      </c>
      <c r="D6" s="61">
        <v>559.5</v>
      </c>
      <c r="E6" s="61">
        <v>503.46</v>
      </c>
      <c r="F6" s="61">
        <v>618.04</v>
      </c>
      <c r="G6" s="58">
        <f>F6-E6</f>
        <v>114.58</v>
      </c>
    </row>
    <row r="7" s="52" customFormat="true" ht="33.95" customHeight="true" spans="1:7">
      <c r="A7" s="57">
        <f>A5+1</f>
        <v>3</v>
      </c>
      <c r="B7" s="57" t="s">
        <v>13</v>
      </c>
      <c r="C7" s="58" t="s">
        <v>12</v>
      </c>
      <c r="D7" s="62">
        <v>1543</v>
      </c>
      <c r="E7" s="62">
        <v>1384.7</v>
      </c>
      <c r="F7" s="62">
        <v>1863.3</v>
      </c>
      <c r="G7" s="58">
        <f>F7-E7</f>
        <v>478.6</v>
      </c>
    </row>
    <row r="8" s="52" customFormat="true" ht="33.95" customHeight="true" spans="1:7">
      <c r="A8" s="57"/>
      <c r="B8" s="57"/>
      <c r="C8" s="58" t="s">
        <v>9</v>
      </c>
      <c r="D8" s="63">
        <v>1526</v>
      </c>
      <c r="E8" s="63">
        <v>1319.2</v>
      </c>
      <c r="F8" s="63">
        <v>1848.8</v>
      </c>
      <c r="G8" s="58">
        <f>F8-E8</f>
        <v>529.6</v>
      </c>
    </row>
    <row r="9" s="52" customFormat="true" ht="33.95" customHeight="true" spans="1:7">
      <c r="A9" s="57">
        <f>A7+1</f>
        <v>4</v>
      </c>
      <c r="B9" s="57" t="s">
        <v>14</v>
      </c>
      <c r="C9" s="58" t="s">
        <v>12</v>
      </c>
      <c r="D9" s="60">
        <v>5179</v>
      </c>
      <c r="E9" s="60">
        <v>4751</v>
      </c>
      <c r="F9" s="60">
        <v>5599.68</v>
      </c>
      <c r="G9" s="58">
        <f t="shared" ref="G9:G14" si="0">F9-E9</f>
        <v>848.68</v>
      </c>
    </row>
    <row r="10" s="52" customFormat="true" ht="33.95" customHeight="true" spans="1:7">
      <c r="A10" s="57"/>
      <c r="B10" s="57"/>
      <c r="C10" s="58" t="s">
        <v>9</v>
      </c>
      <c r="D10" s="61">
        <v>5157</v>
      </c>
      <c r="E10" s="61">
        <v>4731</v>
      </c>
      <c r="F10" s="61">
        <v>5585</v>
      </c>
      <c r="G10" s="58">
        <f t="shared" si="0"/>
        <v>854</v>
      </c>
    </row>
    <row r="11" s="52" customFormat="true" ht="33.95" customHeight="true" spans="1:7">
      <c r="A11" s="57">
        <f>A9+1</f>
        <v>5</v>
      </c>
      <c r="B11" s="57" t="s">
        <v>15</v>
      </c>
      <c r="C11" s="58" t="s">
        <v>12</v>
      </c>
      <c r="D11" s="60">
        <v>7499</v>
      </c>
      <c r="E11" s="60">
        <v>7005.46</v>
      </c>
      <c r="F11" s="60">
        <v>7995</v>
      </c>
      <c r="G11" s="58">
        <f t="shared" si="0"/>
        <v>989.54</v>
      </c>
    </row>
    <row r="12" s="52" customFormat="true" ht="33.95" customHeight="true" spans="1:7">
      <c r="A12" s="57"/>
      <c r="B12" s="57"/>
      <c r="C12" s="58" t="s">
        <v>9</v>
      </c>
      <c r="D12" s="61">
        <v>7510</v>
      </c>
      <c r="E12" s="61">
        <v>7016.46</v>
      </c>
      <c r="F12" s="61">
        <v>8006</v>
      </c>
      <c r="G12" s="58">
        <f t="shared" si="0"/>
        <v>989.54</v>
      </c>
    </row>
    <row r="13" s="52" customFormat="true" ht="33.95" customHeight="true" spans="1:7">
      <c r="A13" s="57">
        <f>A11+1</f>
        <v>6</v>
      </c>
      <c r="B13" s="57" t="s">
        <v>16</v>
      </c>
      <c r="C13" s="58" t="s">
        <v>12</v>
      </c>
      <c r="D13" s="60">
        <v>9132</v>
      </c>
      <c r="E13" s="60">
        <v>9082</v>
      </c>
      <c r="F13" s="60">
        <v>9182</v>
      </c>
      <c r="G13" s="58">
        <f t="shared" si="0"/>
        <v>100</v>
      </c>
    </row>
    <row r="14" s="52" customFormat="true" ht="33.95" customHeight="true" spans="1:7">
      <c r="A14" s="57"/>
      <c r="B14" s="57"/>
      <c r="C14" s="58" t="s">
        <v>9</v>
      </c>
      <c r="D14" s="61">
        <v>9141</v>
      </c>
      <c r="E14" s="61">
        <v>9093</v>
      </c>
      <c r="F14" s="61">
        <v>9189</v>
      </c>
      <c r="G14" s="58">
        <f t="shared" si="0"/>
        <v>96</v>
      </c>
    </row>
    <row r="15" s="52" customFormat="true" ht="33.95" customHeight="true" spans="1:7">
      <c r="A15" s="57">
        <f>A13+1</f>
        <v>7</v>
      </c>
      <c r="B15" s="57" t="s">
        <v>17</v>
      </c>
      <c r="C15" s="58" t="s">
        <v>12</v>
      </c>
      <c r="D15" s="64">
        <v>9693</v>
      </c>
      <c r="E15" s="64">
        <v>9334.2</v>
      </c>
      <c r="F15" s="64">
        <v>10501.8</v>
      </c>
      <c r="G15" s="58">
        <f t="shared" ref="G15:G20" si="1">F15-E15</f>
        <v>1167.6</v>
      </c>
    </row>
    <row r="16" s="52" customFormat="true" ht="33.95" customHeight="true" spans="1:7">
      <c r="A16" s="57"/>
      <c r="B16" s="57"/>
      <c r="C16" s="58" t="s">
        <v>9</v>
      </c>
      <c r="D16" s="64">
        <v>9693</v>
      </c>
      <c r="E16" s="64">
        <v>9334.2</v>
      </c>
      <c r="F16" s="64">
        <v>10501.8</v>
      </c>
      <c r="G16" s="58">
        <f t="shared" si="1"/>
        <v>1167.6</v>
      </c>
    </row>
    <row r="17" s="52" customFormat="true" ht="33.95" customHeight="true" spans="1:7">
      <c r="A17" s="57">
        <f>A15+1</f>
        <v>8</v>
      </c>
      <c r="B17" s="57" t="s">
        <v>18</v>
      </c>
      <c r="C17" s="58" t="s">
        <v>12</v>
      </c>
      <c r="D17" s="64">
        <v>12396</v>
      </c>
      <c r="E17" s="77">
        <v>12345</v>
      </c>
      <c r="F17" s="75">
        <v>12447</v>
      </c>
      <c r="G17" s="58">
        <f t="shared" si="1"/>
        <v>102</v>
      </c>
    </row>
    <row r="18" s="52" customFormat="true" ht="33.95" customHeight="true" spans="1:7">
      <c r="A18" s="57"/>
      <c r="B18" s="57"/>
      <c r="C18" s="58" t="s">
        <v>9</v>
      </c>
      <c r="D18" s="64">
        <v>12396</v>
      </c>
      <c r="E18" s="77">
        <v>12345</v>
      </c>
      <c r="F18" s="75">
        <v>12447</v>
      </c>
      <c r="G18" s="58">
        <f t="shared" si="1"/>
        <v>102</v>
      </c>
    </row>
    <row r="19" s="52" customFormat="true" ht="33.95" customHeight="true" spans="1:7">
      <c r="A19" s="57">
        <f>A17+1</f>
        <v>9</v>
      </c>
      <c r="B19" s="57" t="s">
        <v>19</v>
      </c>
      <c r="C19" s="58" t="s">
        <v>12</v>
      </c>
      <c r="D19" s="65">
        <v>16365</v>
      </c>
      <c r="E19" s="62">
        <v>16214</v>
      </c>
      <c r="F19" s="62">
        <v>16516</v>
      </c>
      <c r="G19" s="58">
        <f t="shared" si="1"/>
        <v>302</v>
      </c>
    </row>
    <row r="20" s="52" customFormat="true" ht="33.95" customHeight="true" spans="1:7">
      <c r="A20" s="57"/>
      <c r="B20" s="57"/>
      <c r="C20" s="58" t="s">
        <v>9</v>
      </c>
      <c r="D20" s="66">
        <v>16355</v>
      </c>
      <c r="E20" s="63">
        <v>16206.5</v>
      </c>
      <c r="F20" s="63">
        <v>16503.5</v>
      </c>
      <c r="G20" s="58">
        <f t="shared" si="1"/>
        <v>297</v>
      </c>
    </row>
    <row r="21" s="52" customFormat="true" ht="33.95" customHeight="true" spans="1:7">
      <c r="A21" s="57">
        <f>A19+1</f>
        <v>10</v>
      </c>
      <c r="B21" s="67" t="s">
        <v>20</v>
      </c>
      <c r="C21" s="58" t="s">
        <v>12</v>
      </c>
      <c r="D21" s="60">
        <v>23101</v>
      </c>
      <c r="E21" s="60">
        <v>22953</v>
      </c>
      <c r="F21" s="60">
        <v>23249</v>
      </c>
      <c r="G21" s="58">
        <f t="shared" ref="G21:G35" si="2">F21-E21</f>
        <v>296</v>
      </c>
    </row>
    <row r="22" s="52" customFormat="true" ht="33.95" customHeight="true" spans="1:7">
      <c r="A22" s="57"/>
      <c r="B22" s="67"/>
      <c r="C22" s="58" t="s">
        <v>9</v>
      </c>
      <c r="D22" s="61">
        <v>23097</v>
      </c>
      <c r="E22" s="78">
        <v>22934.175</v>
      </c>
      <c r="F22" s="78">
        <v>23259.825</v>
      </c>
      <c r="G22" s="58">
        <f t="shared" si="2"/>
        <v>325.650000000001</v>
      </c>
    </row>
    <row r="23" s="52" customFormat="true" ht="33.95" customHeight="true" spans="1:7">
      <c r="A23" s="57">
        <f>A21+1</f>
        <v>11</v>
      </c>
      <c r="B23" s="67" t="s">
        <v>21</v>
      </c>
      <c r="C23" s="58" t="s">
        <v>12</v>
      </c>
      <c r="D23" s="60">
        <v>24004</v>
      </c>
      <c r="E23" s="60">
        <v>23636</v>
      </c>
      <c r="F23" s="60">
        <v>24372</v>
      </c>
      <c r="G23" s="58">
        <f t="shared" si="2"/>
        <v>736</v>
      </c>
    </row>
    <row r="24" s="52" customFormat="true" ht="33.95" customHeight="true" spans="1:7">
      <c r="A24" s="57"/>
      <c r="B24" s="67"/>
      <c r="C24" s="58" t="s">
        <v>9</v>
      </c>
      <c r="D24" s="61">
        <v>23981</v>
      </c>
      <c r="E24" s="61">
        <v>23615</v>
      </c>
      <c r="F24" s="61">
        <v>24351</v>
      </c>
      <c r="G24" s="58">
        <f t="shared" si="2"/>
        <v>736</v>
      </c>
    </row>
    <row r="25" s="52" customFormat="true" ht="33.95" customHeight="true" spans="1:7">
      <c r="A25" s="57">
        <f>A23+1</f>
        <v>12</v>
      </c>
      <c r="B25" s="67" t="s">
        <v>22</v>
      </c>
      <c r="C25" s="58" t="s">
        <v>12</v>
      </c>
      <c r="D25" s="60">
        <v>26202</v>
      </c>
      <c r="E25" s="60">
        <v>25858.5</v>
      </c>
      <c r="F25" s="60">
        <v>26550</v>
      </c>
      <c r="G25" s="58">
        <f t="shared" si="2"/>
        <v>691.5</v>
      </c>
    </row>
    <row r="26" s="52" customFormat="true" ht="33.95" customHeight="true" spans="1:7">
      <c r="A26" s="57"/>
      <c r="B26" s="67"/>
      <c r="C26" s="58" t="s">
        <v>9</v>
      </c>
      <c r="D26" s="61">
        <v>26182.6</v>
      </c>
      <c r="E26" s="61">
        <v>25839.1</v>
      </c>
      <c r="F26" s="61">
        <v>26530.6</v>
      </c>
      <c r="G26" s="58">
        <f t="shared" si="2"/>
        <v>691.5</v>
      </c>
    </row>
    <row r="27" s="52" customFormat="true" ht="33.95" customHeight="true" spans="1:7">
      <c r="A27" s="57">
        <f>A25+1</f>
        <v>13</v>
      </c>
      <c r="B27" s="67" t="s">
        <v>23</v>
      </c>
      <c r="C27" s="58" t="s">
        <v>12</v>
      </c>
      <c r="D27" s="60">
        <v>27040</v>
      </c>
      <c r="E27" s="60">
        <v>26932</v>
      </c>
      <c r="F27" s="60">
        <v>27148</v>
      </c>
      <c r="G27" s="58">
        <f t="shared" si="2"/>
        <v>216</v>
      </c>
    </row>
    <row r="28" s="52" customFormat="true" ht="33.95" customHeight="true" spans="1:7">
      <c r="A28" s="57"/>
      <c r="B28" s="67"/>
      <c r="C28" s="58" t="s">
        <v>9</v>
      </c>
      <c r="D28" s="61">
        <v>27010</v>
      </c>
      <c r="E28" s="61">
        <v>26884</v>
      </c>
      <c r="F28" s="61">
        <v>27138</v>
      </c>
      <c r="G28" s="58">
        <f t="shared" si="2"/>
        <v>254</v>
      </c>
    </row>
    <row r="29" s="52" customFormat="true" ht="33.95" customHeight="true" spans="1:7">
      <c r="A29" s="57">
        <f>A27+1</f>
        <v>14</v>
      </c>
      <c r="B29" s="67" t="s">
        <v>24</v>
      </c>
      <c r="C29" s="58" t="s">
        <v>12</v>
      </c>
      <c r="D29" s="60">
        <v>27583</v>
      </c>
      <c r="E29" s="60">
        <v>27339.5</v>
      </c>
      <c r="F29" s="60">
        <v>27826.5</v>
      </c>
      <c r="G29" s="58">
        <f t="shared" si="2"/>
        <v>487</v>
      </c>
    </row>
    <row r="30" s="52" customFormat="true" ht="30" customHeight="true" spans="1:7">
      <c r="A30" s="57"/>
      <c r="B30" s="67"/>
      <c r="C30" s="58" t="s">
        <v>9</v>
      </c>
      <c r="D30" s="61">
        <v>27571</v>
      </c>
      <c r="E30" s="61">
        <v>27323</v>
      </c>
      <c r="F30" s="61">
        <v>27817</v>
      </c>
      <c r="G30" s="58">
        <f t="shared" si="2"/>
        <v>494</v>
      </c>
    </row>
    <row r="31" s="52" customFormat="true" ht="30" customHeight="true" spans="1:7">
      <c r="A31" s="57">
        <v>15</v>
      </c>
      <c r="B31" s="8" t="s">
        <v>25</v>
      </c>
      <c r="C31" s="58" t="s">
        <v>12</v>
      </c>
      <c r="D31" s="60">
        <v>29081</v>
      </c>
      <c r="E31" s="60">
        <v>28993</v>
      </c>
      <c r="F31" s="60">
        <v>29169</v>
      </c>
      <c r="G31" s="58">
        <f t="shared" si="2"/>
        <v>176</v>
      </c>
    </row>
    <row r="32" s="52" customFormat="true" ht="30" customHeight="true" spans="1:7">
      <c r="A32" s="57"/>
      <c r="B32" s="8"/>
      <c r="C32" s="58" t="s">
        <v>9</v>
      </c>
      <c r="D32" s="61">
        <v>28844</v>
      </c>
      <c r="E32" s="61">
        <v>28816</v>
      </c>
      <c r="F32" s="61">
        <v>28872</v>
      </c>
      <c r="G32" s="58">
        <f t="shared" si="2"/>
        <v>56</v>
      </c>
    </row>
    <row r="33" s="52" customFormat="true" ht="30" customHeight="true" spans="1:7">
      <c r="A33" s="57"/>
      <c r="B33" s="8"/>
      <c r="C33" s="58" t="s">
        <v>9</v>
      </c>
      <c r="D33" s="61">
        <v>29051</v>
      </c>
      <c r="E33" s="61">
        <v>28963</v>
      </c>
      <c r="F33" s="61">
        <v>29139</v>
      </c>
      <c r="G33" s="58">
        <f t="shared" si="2"/>
        <v>176</v>
      </c>
    </row>
    <row r="34" s="52" customFormat="true" ht="30" customHeight="true" spans="1:7">
      <c r="A34" s="57">
        <f>A31+1</f>
        <v>16</v>
      </c>
      <c r="B34" s="67" t="s">
        <v>26</v>
      </c>
      <c r="C34" s="58" t="s">
        <v>12</v>
      </c>
      <c r="D34" s="60">
        <v>32047</v>
      </c>
      <c r="E34" s="60">
        <v>31603.5</v>
      </c>
      <c r="F34" s="60">
        <v>32490.5</v>
      </c>
      <c r="G34" s="58">
        <f t="shared" si="2"/>
        <v>887</v>
      </c>
    </row>
    <row r="35" s="52" customFormat="true" ht="30" customHeight="true" spans="1:7">
      <c r="A35" s="57"/>
      <c r="B35" s="67"/>
      <c r="C35" s="58" t="s">
        <v>9</v>
      </c>
      <c r="D35" s="61">
        <v>32009</v>
      </c>
      <c r="E35" s="61">
        <v>31601</v>
      </c>
      <c r="F35" s="61">
        <v>32417</v>
      </c>
      <c r="G35" s="58">
        <f t="shared" si="2"/>
        <v>816</v>
      </c>
    </row>
    <row r="36" s="52" customFormat="true" ht="30" customHeight="true" spans="1:7">
      <c r="A36" s="68" t="s">
        <v>0</v>
      </c>
      <c r="B36" s="69"/>
      <c r="C36" s="70"/>
      <c r="D36" s="71"/>
      <c r="E36" s="71"/>
      <c r="F36" s="71"/>
      <c r="G36" s="70"/>
    </row>
    <row r="37" s="52" customFormat="true" ht="80" customHeight="true" spans="1:13">
      <c r="A37" s="56" t="s">
        <v>1</v>
      </c>
      <c r="B37" s="56"/>
      <c r="C37" s="56"/>
      <c r="D37" s="56"/>
      <c r="E37" s="56"/>
      <c r="F37" s="56"/>
      <c r="G37" s="56"/>
      <c r="H37" s="54"/>
      <c r="I37" s="54"/>
      <c r="J37" s="54"/>
      <c r="K37" s="54"/>
      <c r="L37" s="54"/>
      <c r="M37" s="54"/>
    </row>
    <row r="38" s="51" customFormat="true" ht="41.1" customHeight="true" spans="1:7">
      <c r="A38" s="57" t="s">
        <v>2</v>
      </c>
      <c r="B38" s="57" t="s">
        <v>3</v>
      </c>
      <c r="C38" s="57"/>
      <c r="D38" s="57" t="s">
        <v>4</v>
      </c>
      <c r="E38" s="57" t="s">
        <v>5</v>
      </c>
      <c r="F38" s="57" t="s">
        <v>6</v>
      </c>
      <c r="G38" s="57" t="s">
        <v>7</v>
      </c>
    </row>
    <row r="39" s="52" customFormat="true" ht="33.95" customHeight="true" spans="1:7">
      <c r="A39" s="57">
        <f>A34+1</f>
        <v>17</v>
      </c>
      <c r="B39" s="67" t="s">
        <v>27</v>
      </c>
      <c r="C39" s="58" t="s">
        <v>12</v>
      </c>
      <c r="D39" s="60">
        <v>32629</v>
      </c>
      <c r="E39" s="60">
        <v>32525.42</v>
      </c>
      <c r="F39" s="60">
        <v>32732.58</v>
      </c>
      <c r="G39" s="58">
        <f>F39-E39</f>
        <v>207.160000000003</v>
      </c>
    </row>
    <row r="40" s="52" customFormat="true" ht="33.95" customHeight="true" spans="1:7">
      <c r="A40" s="57"/>
      <c r="B40" s="67"/>
      <c r="C40" s="58" t="s">
        <v>9</v>
      </c>
      <c r="D40" s="61">
        <v>32601.5</v>
      </c>
      <c r="E40" s="61">
        <v>32497.92</v>
      </c>
      <c r="F40" s="61">
        <v>32705.08</v>
      </c>
      <c r="G40" s="58">
        <f>F40-E40</f>
        <v>207.160000000003</v>
      </c>
    </row>
    <row r="41" s="53" customFormat="true" ht="33.95" customHeight="true" spans="1:7">
      <c r="A41" s="57">
        <f>A39+1</f>
        <v>18</v>
      </c>
      <c r="B41" s="67" t="s">
        <v>28</v>
      </c>
      <c r="C41" s="58" t="s">
        <v>12</v>
      </c>
      <c r="D41" s="72">
        <v>36295.422</v>
      </c>
      <c r="E41" s="72">
        <v>35769.422</v>
      </c>
      <c r="F41" s="72">
        <v>36598.922</v>
      </c>
      <c r="G41" s="58">
        <f>F41-E41</f>
        <v>829.5</v>
      </c>
    </row>
    <row r="42" s="53" customFormat="true" ht="33.95" customHeight="true" spans="1:7">
      <c r="A42" s="57"/>
      <c r="B42" s="67"/>
      <c r="C42" s="58" t="s">
        <v>9</v>
      </c>
      <c r="D42" s="73">
        <v>36293.431</v>
      </c>
      <c r="E42" s="73">
        <v>35763.431</v>
      </c>
      <c r="F42" s="73">
        <v>36596.931</v>
      </c>
      <c r="G42" s="58">
        <f>F42-E42</f>
        <v>833.5</v>
      </c>
    </row>
    <row r="43" s="53" customFormat="true" ht="33.95" customHeight="true" spans="1:7">
      <c r="A43" s="57">
        <f>A41+1</f>
        <v>19</v>
      </c>
      <c r="B43" s="8" t="s">
        <v>29</v>
      </c>
      <c r="C43" s="58" t="s">
        <v>12</v>
      </c>
      <c r="D43" s="74">
        <v>39038</v>
      </c>
      <c r="E43" s="64">
        <v>38543.2</v>
      </c>
      <c r="F43" s="64">
        <v>39822.8</v>
      </c>
      <c r="G43" s="58">
        <f t="shared" ref="G43:G52" si="3">F43-E43</f>
        <v>1279.60000000001</v>
      </c>
    </row>
    <row r="44" s="53" customFormat="true" ht="33.95" customHeight="true" spans="1:7">
      <c r="A44" s="57"/>
      <c r="B44" s="8"/>
      <c r="C44" s="58" t="s">
        <v>9</v>
      </c>
      <c r="D44" s="74">
        <v>39038</v>
      </c>
      <c r="E44" s="64">
        <v>38543.2</v>
      </c>
      <c r="F44" s="64">
        <v>39822.8</v>
      </c>
      <c r="G44" s="58">
        <f t="shared" si="3"/>
        <v>1279.60000000001</v>
      </c>
    </row>
    <row r="45" s="53" customFormat="true" ht="33.95" customHeight="true" spans="1:7">
      <c r="A45" s="57">
        <f>A43+1</f>
        <v>20</v>
      </c>
      <c r="B45" s="8" t="s">
        <v>30</v>
      </c>
      <c r="C45" s="58" t="s">
        <v>12</v>
      </c>
      <c r="D45" s="75">
        <v>41372.5</v>
      </c>
      <c r="E45" s="77">
        <v>41351.96</v>
      </c>
      <c r="F45" s="77">
        <v>41393.04</v>
      </c>
      <c r="G45" s="58">
        <f t="shared" si="3"/>
        <v>41.0800000000017</v>
      </c>
    </row>
    <row r="46" s="53" customFormat="true" ht="33.95" customHeight="true" spans="1:7">
      <c r="A46" s="57"/>
      <c r="B46" s="8"/>
      <c r="C46" s="58" t="s">
        <v>9</v>
      </c>
      <c r="D46" s="75">
        <v>41372.5</v>
      </c>
      <c r="E46" s="77">
        <v>41351.96</v>
      </c>
      <c r="F46" s="77">
        <v>41393.04</v>
      </c>
      <c r="G46" s="58">
        <f t="shared" si="3"/>
        <v>41.0800000000017</v>
      </c>
    </row>
    <row r="47" s="53" customFormat="true" ht="33.95" customHeight="true" spans="1:7">
      <c r="A47" s="57">
        <f>A45+1</f>
        <v>21</v>
      </c>
      <c r="B47" s="8" t="s">
        <v>31</v>
      </c>
      <c r="C47" s="58" t="s">
        <v>12</v>
      </c>
      <c r="D47" s="75">
        <v>41817</v>
      </c>
      <c r="E47" s="77">
        <v>41736</v>
      </c>
      <c r="F47" s="77">
        <v>41898</v>
      </c>
      <c r="G47" s="58">
        <f t="shared" si="3"/>
        <v>162</v>
      </c>
    </row>
    <row r="48" s="53" customFormat="true" ht="33.95" customHeight="true" spans="1:7">
      <c r="A48" s="57"/>
      <c r="B48" s="8"/>
      <c r="C48" s="58" t="s">
        <v>9</v>
      </c>
      <c r="D48" s="75">
        <v>41817</v>
      </c>
      <c r="E48" s="77">
        <v>41736</v>
      </c>
      <c r="F48" s="77">
        <v>41898</v>
      </c>
      <c r="G48" s="58">
        <f t="shared" si="3"/>
        <v>162</v>
      </c>
    </row>
    <row r="49" s="53" customFormat="true" ht="33.95" customHeight="true" spans="1:7">
      <c r="A49" s="57">
        <f>A47+1</f>
        <v>22</v>
      </c>
      <c r="B49" s="76" t="s">
        <v>32</v>
      </c>
      <c r="C49" s="58" t="s">
        <v>12</v>
      </c>
      <c r="D49" s="75">
        <v>42289</v>
      </c>
      <c r="E49" s="77">
        <v>42265.46</v>
      </c>
      <c r="F49" s="77">
        <v>42312.5</v>
      </c>
      <c r="G49" s="58">
        <f t="shared" si="3"/>
        <v>47.0400000000009</v>
      </c>
    </row>
    <row r="50" s="53" customFormat="true" ht="33.95" customHeight="true" spans="1:7">
      <c r="A50" s="57"/>
      <c r="B50" s="76"/>
      <c r="C50" s="58" t="s">
        <v>9</v>
      </c>
      <c r="D50" s="75">
        <v>42293</v>
      </c>
      <c r="E50" s="77">
        <v>42269.46</v>
      </c>
      <c r="F50" s="77">
        <v>42316.5</v>
      </c>
      <c r="G50" s="58">
        <f t="shared" si="3"/>
        <v>47.0400000000009</v>
      </c>
    </row>
    <row r="51" s="53" customFormat="true" ht="33.95" customHeight="true" spans="1:7">
      <c r="A51" s="57">
        <f>A49+1</f>
        <v>23</v>
      </c>
      <c r="B51" s="67" t="s">
        <v>33</v>
      </c>
      <c r="C51" s="58" t="s">
        <v>12</v>
      </c>
      <c r="D51" s="60">
        <v>46205</v>
      </c>
      <c r="E51" s="60">
        <v>46183</v>
      </c>
      <c r="F51" s="60">
        <v>46228.04</v>
      </c>
      <c r="G51" s="58">
        <f t="shared" si="3"/>
        <v>45.0400000000009</v>
      </c>
    </row>
    <row r="52" s="53" customFormat="true" ht="33.95" customHeight="true" spans="1:7">
      <c r="A52" s="57"/>
      <c r="B52" s="67"/>
      <c r="C52" s="58" t="s">
        <v>9</v>
      </c>
      <c r="D52" s="61">
        <v>46202.5</v>
      </c>
      <c r="E52" s="61">
        <v>46181.5</v>
      </c>
      <c r="F52" s="61">
        <v>46223.5</v>
      </c>
      <c r="G52" s="58">
        <f t="shared" si="3"/>
        <v>42</v>
      </c>
    </row>
    <row r="53" s="53" customFormat="true" ht="33.95" customHeight="true" spans="1:7">
      <c r="A53" s="57">
        <f>A51+1</f>
        <v>24</v>
      </c>
      <c r="B53" s="67" t="s">
        <v>34</v>
      </c>
      <c r="C53" s="58" t="s">
        <v>12</v>
      </c>
      <c r="D53" s="60">
        <v>51327</v>
      </c>
      <c r="E53" s="60">
        <v>51079</v>
      </c>
      <c r="F53" s="60">
        <v>51575</v>
      </c>
      <c r="G53" s="58">
        <f t="shared" ref="G53:G60" si="4">F53-E53</f>
        <v>496</v>
      </c>
    </row>
    <row r="54" s="53" customFormat="true" ht="33.95" customHeight="true" spans="1:7">
      <c r="A54" s="57"/>
      <c r="B54" s="67"/>
      <c r="C54" s="58" t="s">
        <v>9</v>
      </c>
      <c r="D54" s="61">
        <v>51329</v>
      </c>
      <c r="E54" s="61">
        <v>51036</v>
      </c>
      <c r="F54" s="61">
        <v>51624</v>
      </c>
      <c r="G54" s="58">
        <f t="shared" si="4"/>
        <v>588</v>
      </c>
    </row>
    <row r="55" s="53" customFormat="true" ht="33.95" customHeight="true" spans="1:7">
      <c r="A55" s="57">
        <f>A53+1</f>
        <v>25</v>
      </c>
      <c r="B55" s="67" t="s">
        <v>35</v>
      </c>
      <c r="C55" s="58" t="s">
        <v>12</v>
      </c>
      <c r="D55" s="60">
        <v>51953</v>
      </c>
      <c r="E55" s="60">
        <v>51887</v>
      </c>
      <c r="F55" s="60">
        <v>52020</v>
      </c>
      <c r="G55" s="58">
        <f t="shared" si="4"/>
        <v>133</v>
      </c>
    </row>
    <row r="56" s="53" customFormat="true" ht="33.95" customHeight="true" spans="1:7">
      <c r="A56" s="57"/>
      <c r="B56" s="67"/>
      <c r="C56" s="58" t="s">
        <v>9</v>
      </c>
      <c r="D56" s="61">
        <v>51985</v>
      </c>
      <c r="E56" s="61">
        <v>51903</v>
      </c>
      <c r="F56" s="61">
        <v>52067</v>
      </c>
      <c r="G56" s="58">
        <f t="shared" si="4"/>
        <v>164</v>
      </c>
    </row>
    <row r="57" s="53" customFormat="true" ht="33.95" customHeight="true" spans="1:7">
      <c r="A57" s="57">
        <f>A55+1</f>
        <v>26</v>
      </c>
      <c r="B57" s="67" t="s">
        <v>36</v>
      </c>
      <c r="C57" s="58" t="s">
        <v>12</v>
      </c>
      <c r="D57" s="60">
        <v>52546</v>
      </c>
      <c r="E57" s="60">
        <v>52298</v>
      </c>
      <c r="F57" s="60">
        <v>52792</v>
      </c>
      <c r="G57" s="58">
        <f t="shared" si="4"/>
        <v>494</v>
      </c>
    </row>
    <row r="58" s="53" customFormat="true" ht="33.95" customHeight="true" spans="1:7">
      <c r="A58" s="57"/>
      <c r="B58" s="67"/>
      <c r="C58" s="58" t="s">
        <v>9</v>
      </c>
      <c r="D58" s="61">
        <v>52562</v>
      </c>
      <c r="E58" s="61">
        <v>52316</v>
      </c>
      <c r="F58" s="61">
        <v>52808</v>
      </c>
      <c r="G58" s="58">
        <f t="shared" si="4"/>
        <v>492</v>
      </c>
    </row>
    <row r="59" s="53" customFormat="true" ht="33.95" customHeight="true" spans="1:7">
      <c r="A59" s="57">
        <f>A57+1</f>
        <v>27</v>
      </c>
      <c r="B59" s="67" t="s">
        <v>37</v>
      </c>
      <c r="C59" s="58" t="s">
        <v>12</v>
      </c>
      <c r="D59" s="60">
        <v>57098</v>
      </c>
      <c r="E59" s="60">
        <v>56390</v>
      </c>
      <c r="F59" s="60">
        <v>57808</v>
      </c>
      <c r="G59" s="58">
        <f t="shared" si="4"/>
        <v>1418</v>
      </c>
    </row>
    <row r="60" s="53" customFormat="true" ht="33.95" customHeight="true" spans="1:7">
      <c r="A60" s="57"/>
      <c r="B60" s="67"/>
      <c r="C60" s="58" t="s">
        <v>9</v>
      </c>
      <c r="D60" s="61">
        <v>57126</v>
      </c>
      <c r="E60" s="61">
        <v>56418</v>
      </c>
      <c r="F60" s="61">
        <v>57836</v>
      </c>
      <c r="G60" s="58">
        <f t="shared" si="4"/>
        <v>1418</v>
      </c>
    </row>
    <row r="61" s="53" customFormat="true" ht="33.95" customHeight="true" spans="1:7">
      <c r="A61" s="57">
        <f>A59+1</f>
        <v>28</v>
      </c>
      <c r="B61" s="8" t="s">
        <v>38</v>
      </c>
      <c r="C61" s="58" t="s">
        <v>12</v>
      </c>
      <c r="D61" s="75">
        <v>58698</v>
      </c>
      <c r="E61" s="77">
        <v>58572</v>
      </c>
      <c r="F61" s="77">
        <v>58824</v>
      </c>
      <c r="G61" s="58">
        <f t="shared" ref="G61:G72" si="5">F61-E61</f>
        <v>252</v>
      </c>
    </row>
    <row r="62" s="53" customFormat="true" ht="33.95" customHeight="true" spans="1:7">
      <c r="A62" s="57"/>
      <c r="B62" s="8"/>
      <c r="C62" s="58" t="s">
        <v>9</v>
      </c>
      <c r="D62" s="75">
        <v>58698</v>
      </c>
      <c r="E62" s="77">
        <v>58572</v>
      </c>
      <c r="F62" s="77">
        <v>58824</v>
      </c>
      <c r="G62" s="58">
        <f t="shared" si="5"/>
        <v>252</v>
      </c>
    </row>
    <row r="63" s="53" customFormat="true" ht="33.95" customHeight="true" spans="1:7">
      <c r="A63" s="57">
        <f>A61+1</f>
        <v>29</v>
      </c>
      <c r="B63" s="8" t="s">
        <v>39</v>
      </c>
      <c r="C63" s="58" t="s">
        <v>12</v>
      </c>
      <c r="D63" s="75">
        <v>59249</v>
      </c>
      <c r="E63" s="77">
        <v>59043</v>
      </c>
      <c r="F63" s="77">
        <v>59455</v>
      </c>
      <c r="G63" s="58">
        <f t="shared" si="5"/>
        <v>412</v>
      </c>
    </row>
    <row r="64" s="53" customFormat="true" ht="33.95" customHeight="true" spans="1:7">
      <c r="A64" s="57"/>
      <c r="B64" s="8"/>
      <c r="C64" s="58" t="s">
        <v>9</v>
      </c>
      <c r="D64" s="75">
        <v>59249</v>
      </c>
      <c r="E64" s="77">
        <v>59043</v>
      </c>
      <c r="F64" s="77">
        <v>59455</v>
      </c>
      <c r="G64" s="58">
        <f t="shared" si="5"/>
        <v>412</v>
      </c>
    </row>
    <row r="65" s="53" customFormat="true" ht="33.95" customHeight="true" spans="1:7">
      <c r="A65" s="57">
        <f>A63+1</f>
        <v>30</v>
      </c>
      <c r="B65" s="8" t="s">
        <v>40</v>
      </c>
      <c r="C65" s="58" t="s">
        <v>12</v>
      </c>
      <c r="D65" s="75">
        <v>59959.1</v>
      </c>
      <c r="E65" s="77">
        <v>59927.06</v>
      </c>
      <c r="F65" s="77">
        <v>59991.14</v>
      </c>
      <c r="G65" s="58">
        <f t="shared" si="5"/>
        <v>64.0800000000017</v>
      </c>
    </row>
    <row r="66" s="53" customFormat="true" ht="33.95" customHeight="true" spans="1:7">
      <c r="A66" s="57"/>
      <c r="B66" s="8"/>
      <c r="C66" s="58" t="s">
        <v>9</v>
      </c>
      <c r="D66" s="75">
        <v>59959.1</v>
      </c>
      <c r="E66" s="77">
        <v>59927.06</v>
      </c>
      <c r="F66" s="77">
        <v>59991.14</v>
      </c>
      <c r="G66" s="58">
        <f t="shared" si="5"/>
        <v>64.0800000000017</v>
      </c>
    </row>
    <row r="67" s="53" customFormat="true" ht="33.95" customHeight="true" spans="1:7">
      <c r="A67" s="57">
        <f>A65+1</f>
        <v>31</v>
      </c>
      <c r="B67" s="8" t="s">
        <v>41</v>
      </c>
      <c r="C67" s="58" t="s">
        <v>12</v>
      </c>
      <c r="D67" s="75">
        <v>61009</v>
      </c>
      <c r="E67" s="77">
        <v>60898</v>
      </c>
      <c r="F67" s="77">
        <v>61120</v>
      </c>
      <c r="G67" s="58">
        <f t="shared" si="5"/>
        <v>222</v>
      </c>
    </row>
    <row r="68" s="53" customFormat="true" ht="33.95" customHeight="true" spans="1:7">
      <c r="A68" s="57"/>
      <c r="B68" s="8"/>
      <c r="C68" s="58" t="s">
        <v>9</v>
      </c>
      <c r="D68" s="75">
        <v>61009</v>
      </c>
      <c r="E68" s="77">
        <v>60898</v>
      </c>
      <c r="F68" s="77">
        <v>61120</v>
      </c>
      <c r="G68" s="58">
        <f t="shared" si="5"/>
        <v>222</v>
      </c>
    </row>
    <row r="69" s="53" customFormat="true" ht="33.95" customHeight="true" spans="1:7">
      <c r="A69" s="57">
        <f>A67+1</f>
        <v>32</v>
      </c>
      <c r="B69" s="8" t="s">
        <v>42</v>
      </c>
      <c r="C69" s="58" t="s">
        <v>12</v>
      </c>
      <c r="D69" s="64">
        <v>62234.5</v>
      </c>
      <c r="E69" s="64">
        <v>61935.2</v>
      </c>
      <c r="F69" s="64">
        <v>62503.8</v>
      </c>
      <c r="G69" s="58">
        <f t="shared" si="5"/>
        <v>568.600000000006</v>
      </c>
    </row>
    <row r="70" s="53" customFormat="true" ht="33.95" customHeight="true" spans="1:7">
      <c r="A70" s="57"/>
      <c r="B70" s="8"/>
      <c r="C70" s="58" t="s">
        <v>9</v>
      </c>
      <c r="D70" s="64">
        <v>62234.5</v>
      </c>
      <c r="E70" s="64">
        <v>61935.2</v>
      </c>
      <c r="F70" s="64">
        <v>62503.8</v>
      </c>
      <c r="G70" s="58">
        <f t="shared" si="5"/>
        <v>568.600000000006</v>
      </c>
    </row>
    <row r="71" s="53" customFormat="true" ht="33.95" customHeight="true" spans="1:7">
      <c r="A71" s="68" t="s">
        <v>0</v>
      </c>
      <c r="B71" s="15"/>
      <c r="C71" s="70"/>
      <c r="D71" s="79"/>
      <c r="E71" s="79"/>
      <c r="F71" s="79"/>
      <c r="G71" s="70"/>
    </row>
    <row r="72" s="52" customFormat="true" ht="70" customHeight="true" spans="1:13">
      <c r="A72" s="56" t="s">
        <v>1</v>
      </c>
      <c r="B72" s="56"/>
      <c r="C72" s="56"/>
      <c r="D72" s="56"/>
      <c r="E72" s="56"/>
      <c r="F72" s="56"/>
      <c r="G72" s="56"/>
      <c r="H72" s="54"/>
      <c r="I72" s="54"/>
      <c r="J72" s="54"/>
      <c r="K72" s="54"/>
      <c r="L72" s="54"/>
      <c r="M72" s="54"/>
    </row>
    <row r="73" s="51" customFormat="true" ht="41.1" customHeight="true" spans="1:7">
      <c r="A73" s="57" t="s">
        <v>2</v>
      </c>
      <c r="B73" s="57" t="s">
        <v>3</v>
      </c>
      <c r="C73" s="57"/>
      <c r="D73" s="57" t="s">
        <v>4</v>
      </c>
      <c r="E73" s="57" t="s">
        <v>5</v>
      </c>
      <c r="F73" s="57" t="s">
        <v>6</v>
      </c>
      <c r="G73" s="57" t="s">
        <v>7</v>
      </c>
    </row>
    <row r="74" s="53" customFormat="true" ht="33.95" customHeight="true" spans="1:7">
      <c r="A74" s="57">
        <f>A69+1</f>
        <v>33</v>
      </c>
      <c r="B74" s="8" t="s">
        <v>43</v>
      </c>
      <c r="C74" s="58" t="s">
        <v>12</v>
      </c>
      <c r="D74" s="75">
        <v>65007</v>
      </c>
      <c r="E74" s="77">
        <v>64659</v>
      </c>
      <c r="F74" s="77">
        <v>65353</v>
      </c>
      <c r="G74" s="58">
        <f>F74-E74</f>
        <v>694</v>
      </c>
    </row>
    <row r="75" s="53" customFormat="true" ht="33.95" customHeight="true" spans="1:7">
      <c r="A75" s="57"/>
      <c r="B75" s="8"/>
      <c r="C75" s="58" t="s">
        <v>9</v>
      </c>
      <c r="D75" s="75">
        <v>65007</v>
      </c>
      <c r="E75" s="77">
        <v>64659</v>
      </c>
      <c r="F75" s="77">
        <v>65353</v>
      </c>
      <c r="G75" s="58">
        <f>F75-E75</f>
        <v>694</v>
      </c>
    </row>
    <row r="76" s="53" customFormat="true" ht="33.95" customHeight="true" spans="1:7">
      <c r="A76" s="57">
        <v>34</v>
      </c>
      <c r="B76" s="57" t="s">
        <v>44</v>
      </c>
      <c r="C76" s="58" t="s">
        <v>12</v>
      </c>
      <c r="D76" s="80">
        <v>66726</v>
      </c>
      <c r="E76" s="80">
        <f t="shared" ref="E76:E111" si="6">D76-G76/2</f>
        <v>66586</v>
      </c>
      <c r="F76" s="80">
        <f t="shared" ref="F76:F111" si="7">D76+G76/2</f>
        <v>66866</v>
      </c>
      <c r="G76" s="58">
        <v>280</v>
      </c>
    </row>
    <row r="77" s="53" customFormat="true" ht="33.95" customHeight="true" spans="1:7">
      <c r="A77" s="57"/>
      <c r="B77" s="57"/>
      <c r="C77" s="58" t="s">
        <v>9</v>
      </c>
      <c r="D77" s="80">
        <v>66756</v>
      </c>
      <c r="E77" s="80">
        <f t="shared" si="6"/>
        <v>66586</v>
      </c>
      <c r="F77" s="80">
        <f t="shared" si="7"/>
        <v>66926</v>
      </c>
      <c r="G77" s="58">
        <v>340</v>
      </c>
    </row>
    <row r="78" s="53" customFormat="true" ht="33.95" customHeight="true" spans="1:7">
      <c r="A78" s="57">
        <v>35</v>
      </c>
      <c r="B78" s="57" t="s">
        <v>45</v>
      </c>
      <c r="C78" s="58" t="s">
        <v>12</v>
      </c>
      <c r="D78" s="80">
        <v>68095</v>
      </c>
      <c r="E78" s="80">
        <f t="shared" si="6"/>
        <v>67850</v>
      </c>
      <c r="F78" s="80">
        <f t="shared" si="7"/>
        <v>68340</v>
      </c>
      <c r="G78" s="58">
        <v>490</v>
      </c>
    </row>
    <row r="79" s="53" customFormat="true" ht="33.95" customHeight="true" spans="1:7">
      <c r="A79" s="57"/>
      <c r="B79" s="57"/>
      <c r="C79" s="58" t="s">
        <v>9</v>
      </c>
      <c r="D79" s="80">
        <v>68115</v>
      </c>
      <c r="E79" s="80">
        <f t="shared" si="6"/>
        <v>67890</v>
      </c>
      <c r="F79" s="80">
        <f t="shared" si="7"/>
        <v>68340</v>
      </c>
      <c r="G79" s="58">
        <v>450</v>
      </c>
    </row>
    <row r="80" s="53" customFormat="true" ht="33.95" customHeight="true" spans="1:7">
      <c r="A80" s="57">
        <v>36</v>
      </c>
      <c r="B80" s="57" t="s">
        <v>46</v>
      </c>
      <c r="C80" s="58" t="s">
        <v>12</v>
      </c>
      <c r="D80" s="80">
        <v>68559</v>
      </c>
      <c r="E80" s="80">
        <f t="shared" si="6"/>
        <v>68534</v>
      </c>
      <c r="F80" s="80">
        <f t="shared" si="7"/>
        <v>68584</v>
      </c>
      <c r="G80" s="58">
        <v>50</v>
      </c>
    </row>
    <row r="81" s="53" customFormat="true" ht="33.95" customHeight="true" spans="1:7">
      <c r="A81" s="57"/>
      <c r="B81" s="57"/>
      <c r="C81" s="58" t="s">
        <v>9</v>
      </c>
      <c r="D81" s="80">
        <v>68559</v>
      </c>
      <c r="E81" s="80">
        <f t="shared" si="6"/>
        <v>68534</v>
      </c>
      <c r="F81" s="80">
        <f t="shared" si="7"/>
        <v>68584</v>
      </c>
      <c r="G81" s="58">
        <v>50</v>
      </c>
    </row>
    <row r="82" s="53" customFormat="true" ht="33.95" customHeight="true" spans="1:7">
      <c r="A82" s="57">
        <v>37</v>
      </c>
      <c r="B82" s="57" t="s">
        <v>47</v>
      </c>
      <c r="C82" s="58" t="s">
        <v>12</v>
      </c>
      <c r="D82" s="37">
        <v>69374</v>
      </c>
      <c r="E82" s="37">
        <f t="shared" si="6"/>
        <v>68759</v>
      </c>
      <c r="F82" s="37">
        <f t="shared" si="7"/>
        <v>69989</v>
      </c>
      <c r="G82" s="58">
        <v>1230</v>
      </c>
    </row>
    <row r="83" s="53" customFormat="true" ht="33.95" customHeight="true" spans="1:7">
      <c r="A83" s="57"/>
      <c r="B83" s="57"/>
      <c r="C83" s="58" t="s">
        <v>9</v>
      </c>
      <c r="D83" s="38">
        <v>69385.5</v>
      </c>
      <c r="E83" s="38">
        <f t="shared" si="6"/>
        <v>68759</v>
      </c>
      <c r="F83" s="38">
        <f t="shared" si="7"/>
        <v>70012</v>
      </c>
      <c r="G83" s="58">
        <v>1253</v>
      </c>
    </row>
    <row r="84" s="53" customFormat="true" ht="33.95" customHeight="true" spans="1:7">
      <c r="A84" s="57">
        <v>38</v>
      </c>
      <c r="B84" s="57" t="s">
        <v>48</v>
      </c>
      <c r="C84" s="58" t="s">
        <v>12</v>
      </c>
      <c r="D84" s="80">
        <v>71791</v>
      </c>
      <c r="E84" s="80">
        <f t="shared" si="6"/>
        <v>71636</v>
      </c>
      <c r="F84" s="80">
        <f t="shared" si="7"/>
        <v>71946</v>
      </c>
      <c r="G84" s="58">
        <v>310</v>
      </c>
    </row>
    <row r="85" s="53" customFormat="true" ht="33.95" customHeight="true" spans="1:7">
      <c r="A85" s="57"/>
      <c r="B85" s="57"/>
      <c r="C85" s="58" t="s">
        <v>9</v>
      </c>
      <c r="D85" s="80">
        <v>71806</v>
      </c>
      <c r="E85" s="80">
        <f t="shared" si="6"/>
        <v>71606</v>
      </c>
      <c r="F85" s="80">
        <f t="shared" si="7"/>
        <v>72006</v>
      </c>
      <c r="G85" s="58">
        <v>400</v>
      </c>
    </row>
    <row r="86" s="53" customFormat="true" ht="33.95" customHeight="true" spans="1:7">
      <c r="A86" s="57">
        <v>39</v>
      </c>
      <c r="B86" s="57" t="s">
        <v>49</v>
      </c>
      <c r="C86" s="58" t="s">
        <v>12</v>
      </c>
      <c r="D86" s="80">
        <v>73286</v>
      </c>
      <c r="E86" s="80">
        <f t="shared" si="6"/>
        <v>73221</v>
      </c>
      <c r="F86" s="80">
        <f t="shared" si="7"/>
        <v>73351</v>
      </c>
      <c r="G86" s="58">
        <v>130</v>
      </c>
    </row>
    <row r="87" s="53" customFormat="true" ht="33.95" customHeight="true" spans="1:7">
      <c r="A87" s="57"/>
      <c r="B87" s="57"/>
      <c r="C87" s="58" t="s">
        <v>9</v>
      </c>
      <c r="D87" s="80">
        <v>73286</v>
      </c>
      <c r="E87" s="80">
        <f t="shared" si="6"/>
        <v>73221</v>
      </c>
      <c r="F87" s="80">
        <f t="shared" si="7"/>
        <v>73351</v>
      </c>
      <c r="G87" s="58">
        <v>130</v>
      </c>
    </row>
    <row r="88" s="53" customFormat="true" ht="33.95" customHeight="true" spans="1:7">
      <c r="A88" s="57">
        <v>40</v>
      </c>
      <c r="B88" s="57" t="s">
        <v>50</v>
      </c>
      <c r="C88" s="58" t="s">
        <v>12</v>
      </c>
      <c r="D88" s="80">
        <v>75753</v>
      </c>
      <c r="E88" s="80">
        <f t="shared" si="6"/>
        <v>75658</v>
      </c>
      <c r="F88" s="80">
        <f t="shared" si="7"/>
        <v>75848</v>
      </c>
      <c r="G88" s="58">
        <v>190</v>
      </c>
    </row>
    <row r="89" s="53" customFormat="true" ht="33.95" customHeight="true" spans="1:7">
      <c r="A89" s="57"/>
      <c r="B89" s="57"/>
      <c r="C89" s="58" t="s">
        <v>9</v>
      </c>
      <c r="D89" s="80">
        <v>75753</v>
      </c>
      <c r="E89" s="80">
        <f t="shared" si="6"/>
        <v>75658</v>
      </c>
      <c r="F89" s="80">
        <f t="shared" si="7"/>
        <v>75848</v>
      </c>
      <c r="G89" s="58">
        <v>190</v>
      </c>
    </row>
    <row r="90" s="53" customFormat="true" ht="33.95" customHeight="true" spans="1:7">
      <c r="A90" s="57">
        <v>41</v>
      </c>
      <c r="B90" s="57" t="s">
        <v>51</v>
      </c>
      <c r="C90" s="58" t="s">
        <v>12</v>
      </c>
      <c r="D90" s="80">
        <v>75912</v>
      </c>
      <c r="E90" s="80">
        <f t="shared" si="6"/>
        <v>75887</v>
      </c>
      <c r="F90" s="80">
        <f t="shared" si="7"/>
        <v>75937</v>
      </c>
      <c r="G90" s="58">
        <v>50</v>
      </c>
    </row>
    <row r="91" s="53" customFormat="true" ht="33.95" customHeight="true" spans="1:7">
      <c r="A91" s="57"/>
      <c r="B91" s="57"/>
      <c r="C91" s="58" t="s">
        <v>9</v>
      </c>
      <c r="D91" s="80">
        <v>75912</v>
      </c>
      <c r="E91" s="80">
        <f t="shared" si="6"/>
        <v>75887</v>
      </c>
      <c r="F91" s="80">
        <f t="shared" si="7"/>
        <v>75937</v>
      </c>
      <c r="G91" s="58">
        <v>50</v>
      </c>
    </row>
    <row r="92" s="53" customFormat="true" ht="33.95" customHeight="true" spans="1:7">
      <c r="A92" s="57">
        <v>42</v>
      </c>
      <c r="B92" s="57" t="s">
        <v>52</v>
      </c>
      <c r="C92" s="58" t="s">
        <v>12</v>
      </c>
      <c r="D92" s="37">
        <v>76362</v>
      </c>
      <c r="E92" s="37">
        <f t="shared" si="6"/>
        <v>76052</v>
      </c>
      <c r="F92" s="37">
        <f t="shared" si="7"/>
        <v>76672</v>
      </c>
      <c r="G92" s="58">
        <v>620</v>
      </c>
    </row>
    <row r="93" s="53" customFormat="true" ht="33.95" customHeight="true" spans="1:7">
      <c r="A93" s="57"/>
      <c r="B93" s="57"/>
      <c r="C93" s="58" t="s">
        <v>9</v>
      </c>
      <c r="D93" s="38">
        <v>76362</v>
      </c>
      <c r="E93" s="38">
        <f t="shared" si="6"/>
        <v>76052</v>
      </c>
      <c r="F93" s="38">
        <f t="shared" si="7"/>
        <v>76672</v>
      </c>
      <c r="G93" s="58">
        <v>620</v>
      </c>
    </row>
    <row r="94" s="53" customFormat="true" ht="33.95" customHeight="true" spans="1:7">
      <c r="A94" s="57">
        <v>43</v>
      </c>
      <c r="B94" s="57" t="s">
        <v>53</v>
      </c>
      <c r="C94" s="58" t="s">
        <v>12</v>
      </c>
      <c r="D94" s="37">
        <v>85595.479</v>
      </c>
      <c r="E94" s="37">
        <f t="shared" si="6"/>
        <v>84584.479</v>
      </c>
      <c r="F94" s="37">
        <f t="shared" si="7"/>
        <v>86606.479</v>
      </c>
      <c r="G94" s="58">
        <v>2022</v>
      </c>
    </row>
    <row r="95" s="53" customFormat="true" ht="33.95" customHeight="true" spans="1:7">
      <c r="A95" s="57"/>
      <c r="B95" s="57"/>
      <c r="C95" s="58" t="s">
        <v>9</v>
      </c>
      <c r="D95" s="38">
        <v>85535</v>
      </c>
      <c r="E95" s="38">
        <f t="shared" si="6"/>
        <v>84604</v>
      </c>
      <c r="F95" s="38">
        <f t="shared" si="7"/>
        <v>86466</v>
      </c>
      <c r="G95" s="58">
        <v>1862</v>
      </c>
    </row>
    <row r="96" s="53" customFormat="true" ht="33.95" customHeight="true" spans="1:7">
      <c r="A96" s="57">
        <v>44</v>
      </c>
      <c r="B96" s="57" t="s">
        <v>54</v>
      </c>
      <c r="C96" s="58" t="s">
        <v>12</v>
      </c>
      <c r="D96" s="37">
        <v>90764</v>
      </c>
      <c r="E96" s="37">
        <f t="shared" si="6"/>
        <v>90384</v>
      </c>
      <c r="F96" s="37">
        <f t="shared" si="7"/>
        <v>91144</v>
      </c>
      <c r="G96" s="58">
        <v>760</v>
      </c>
    </row>
    <row r="97" s="53" customFormat="true" ht="33.95" customHeight="true" spans="1:7">
      <c r="A97" s="57"/>
      <c r="B97" s="57"/>
      <c r="C97" s="58" t="s">
        <v>9</v>
      </c>
      <c r="D97" s="38">
        <v>90783</v>
      </c>
      <c r="E97" s="38">
        <f t="shared" si="6"/>
        <v>90428</v>
      </c>
      <c r="F97" s="38">
        <f t="shared" si="7"/>
        <v>91138</v>
      </c>
      <c r="G97" s="58">
        <v>710</v>
      </c>
    </row>
    <row r="98" s="53" customFormat="true" ht="33.95" customHeight="true" spans="1:7">
      <c r="A98" s="57">
        <v>45</v>
      </c>
      <c r="B98" s="57" t="s">
        <v>55</v>
      </c>
      <c r="C98" s="58" t="s">
        <v>12</v>
      </c>
      <c r="D98" s="37">
        <v>91412</v>
      </c>
      <c r="E98" s="37">
        <f t="shared" si="6"/>
        <v>91257</v>
      </c>
      <c r="F98" s="37">
        <f t="shared" si="7"/>
        <v>91567</v>
      </c>
      <c r="G98" s="58">
        <v>310</v>
      </c>
    </row>
    <row r="99" s="53" customFormat="true" ht="33.95" customHeight="true" spans="1:7">
      <c r="A99" s="57"/>
      <c r="B99" s="57"/>
      <c r="C99" s="58" t="s">
        <v>9</v>
      </c>
      <c r="D99" s="38">
        <v>91421</v>
      </c>
      <c r="E99" s="38">
        <f t="shared" si="6"/>
        <v>91251</v>
      </c>
      <c r="F99" s="38">
        <f t="shared" si="7"/>
        <v>91591</v>
      </c>
      <c r="G99" s="58">
        <v>340</v>
      </c>
    </row>
    <row r="100" s="53" customFormat="true" ht="33.95" customHeight="true" spans="1:7">
      <c r="A100" s="57">
        <v>46</v>
      </c>
      <c r="B100" s="57" t="s">
        <v>56</v>
      </c>
      <c r="C100" s="58" t="s">
        <v>12</v>
      </c>
      <c r="D100" s="37">
        <v>95490</v>
      </c>
      <c r="E100" s="37">
        <f t="shared" si="6"/>
        <v>95234.25</v>
      </c>
      <c r="F100" s="37">
        <f t="shared" si="7"/>
        <v>95745.75</v>
      </c>
      <c r="G100" s="58">
        <v>511.5</v>
      </c>
    </row>
    <row r="101" s="53" customFormat="true" ht="33.95" customHeight="true" spans="1:7">
      <c r="A101" s="57"/>
      <c r="B101" s="57"/>
      <c r="C101" s="58" t="s">
        <v>9</v>
      </c>
      <c r="D101" s="38">
        <v>95487</v>
      </c>
      <c r="E101" s="38">
        <f t="shared" si="6"/>
        <v>95231.25</v>
      </c>
      <c r="F101" s="38">
        <f t="shared" si="7"/>
        <v>95742.75</v>
      </c>
      <c r="G101" s="58">
        <v>511.5</v>
      </c>
    </row>
    <row r="102" s="53" customFormat="true" ht="33.95" customHeight="true" spans="1:7">
      <c r="A102" s="57">
        <v>47</v>
      </c>
      <c r="B102" s="57" t="s">
        <v>57</v>
      </c>
      <c r="C102" s="58" t="s">
        <v>12</v>
      </c>
      <c r="D102" s="37">
        <v>99161</v>
      </c>
      <c r="E102" s="37">
        <f t="shared" si="6"/>
        <v>98351</v>
      </c>
      <c r="F102" s="37">
        <f t="shared" si="7"/>
        <v>99971</v>
      </c>
      <c r="G102" s="58">
        <v>1620</v>
      </c>
    </row>
    <row r="103" s="53" customFormat="true" ht="33.95" customHeight="true" spans="1:7">
      <c r="A103" s="57"/>
      <c r="B103" s="57"/>
      <c r="C103" s="58" t="s">
        <v>9</v>
      </c>
      <c r="D103" s="38">
        <v>99126.5</v>
      </c>
      <c r="E103" s="38">
        <f t="shared" si="6"/>
        <v>98266.5</v>
      </c>
      <c r="F103" s="38">
        <f t="shared" si="7"/>
        <v>99986.5</v>
      </c>
      <c r="G103" s="58">
        <v>1720</v>
      </c>
    </row>
    <row r="104" s="53" customFormat="true" ht="33.95" customHeight="true" spans="1:7">
      <c r="A104" s="57">
        <v>48</v>
      </c>
      <c r="B104" s="57" t="s">
        <v>58</v>
      </c>
      <c r="C104" s="58" t="s">
        <v>12</v>
      </c>
      <c r="D104" s="37">
        <v>100434.5</v>
      </c>
      <c r="E104" s="37">
        <f t="shared" si="6"/>
        <v>100384</v>
      </c>
      <c r="F104" s="37">
        <f t="shared" si="7"/>
        <v>100485</v>
      </c>
      <c r="G104" s="58">
        <v>101</v>
      </c>
    </row>
    <row r="105" s="53" customFormat="true" ht="33.95" customHeight="true" spans="1:7">
      <c r="A105" s="57"/>
      <c r="B105" s="57"/>
      <c r="C105" s="58" t="s">
        <v>9</v>
      </c>
      <c r="D105" s="38">
        <v>100443.5</v>
      </c>
      <c r="E105" s="38">
        <f t="shared" si="6"/>
        <v>100393.5</v>
      </c>
      <c r="F105" s="38">
        <f t="shared" si="7"/>
        <v>100493.5</v>
      </c>
      <c r="G105" s="58">
        <v>100</v>
      </c>
    </row>
    <row r="106" s="53" customFormat="true" ht="27" customHeight="true" spans="1:7">
      <c r="A106" s="68" t="s">
        <v>0</v>
      </c>
      <c r="B106" s="68"/>
      <c r="C106" s="70"/>
      <c r="D106" s="81"/>
      <c r="E106" s="81"/>
      <c r="F106" s="81"/>
      <c r="G106" s="70"/>
    </row>
    <row r="107" s="52" customFormat="true" ht="76" customHeight="true" spans="1:13">
      <c r="A107" s="56" t="s">
        <v>1</v>
      </c>
      <c r="B107" s="56"/>
      <c r="C107" s="56"/>
      <c r="D107" s="56"/>
      <c r="E107" s="56"/>
      <c r="F107" s="56"/>
      <c r="G107" s="56"/>
      <c r="H107" s="54"/>
      <c r="I107" s="54"/>
      <c r="J107" s="54"/>
      <c r="K107" s="54"/>
      <c r="L107" s="54"/>
      <c r="M107" s="54"/>
    </row>
    <row r="108" s="51" customFormat="true" ht="41.1" customHeight="true" spans="1:7">
      <c r="A108" s="57" t="s">
        <v>2</v>
      </c>
      <c r="B108" s="57" t="s">
        <v>3</v>
      </c>
      <c r="C108" s="57"/>
      <c r="D108" s="57" t="s">
        <v>4</v>
      </c>
      <c r="E108" s="57" t="s">
        <v>5</v>
      </c>
      <c r="F108" s="57" t="s">
        <v>6</v>
      </c>
      <c r="G108" s="57" t="s">
        <v>7</v>
      </c>
    </row>
    <row r="109" s="53" customFormat="true" ht="33.95" customHeight="true" spans="1:7">
      <c r="A109" s="57">
        <v>49</v>
      </c>
      <c r="B109" s="57" t="s">
        <v>59</v>
      </c>
      <c r="C109" s="58" t="s">
        <v>12</v>
      </c>
      <c r="D109" s="37">
        <v>103469</v>
      </c>
      <c r="E109" s="37">
        <f t="shared" ref="E109:E114" si="8">D109-G109/2</f>
        <v>103374</v>
      </c>
      <c r="F109" s="37">
        <f t="shared" ref="F109:F114" si="9">D109+G109/2</f>
        <v>103564</v>
      </c>
      <c r="G109" s="58">
        <v>190</v>
      </c>
    </row>
    <row r="110" s="53" customFormat="true" ht="33.95" customHeight="true" spans="1:7">
      <c r="A110" s="57"/>
      <c r="B110" s="57"/>
      <c r="C110" s="58" t="s">
        <v>9</v>
      </c>
      <c r="D110" s="38">
        <v>103451</v>
      </c>
      <c r="E110" s="38">
        <f t="shared" si="8"/>
        <v>103356</v>
      </c>
      <c r="F110" s="38">
        <f t="shared" si="9"/>
        <v>103546</v>
      </c>
      <c r="G110" s="58">
        <v>190</v>
      </c>
    </row>
    <row r="111" s="53" customFormat="true" ht="33.95" customHeight="true" spans="1:7">
      <c r="A111" s="57">
        <v>50</v>
      </c>
      <c r="B111" s="57" t="s">
        <v>60</v>
      </c>
      <c r="C111" s="58" t="s">
        <v>12</v>
      </c>
      <c r="D111" s="37">
        <v>104881.614</v>
      </c>
      <c r="E111" s="37">
        <f t="shared" si="8"/>
        <v>104461.614</v>
      </c>
      <c r="F111" s="37">
        <f t="shared" si="9"/>
        <v>105301.614</v>
      </c>
      <c r="G111" s="58">
        <v>840</v>
      </c>
    </row>
    <row r="112" s="53" customFormat="true" ht="33.95" customHeight="true" spans="1:7">
      <c r="A112" s="57"/>
      <c r="B112" s="57"/>
      <c r="C112" s="58" t="s">
        <v>9</v>
      </c>
      <c r="D112" s="38">
        <v>104902</v>
      </c>
      <c r="E112" s="38">
        <f t="shared" si="8"/>
        <v>104502</v>
      </c>
      <c r="F112" s="38">
        <f t="shared" si="9"/>
        <v>105302</v>
      </c>
      <c r="G112" s="58">
        <v>800</v>
      </c>
    </row>
    <row r="113" s="53" customFormat="true" ht="33.95" customHeight="true" spans="1:7">
      <c r="A113" s="57">
        <v>51</v>
      </c>
      <c r="B113" s="82" t="s">
        <v>61</v>
      </c>
      <c r="C113" s="58" t="s">
        <v>12</v>
      </c>
      <c r="D113" s="80">
        <v>107292</v>
      </c>
      <c r="E113" s="80">
        <f t="shared" si="8"/>
        <v>106367</v>
      </c>
      <c r="F113" s="80">
        <f t="shared" si="9"/>
        <v>108217</v>
      </c>
      <c r="G113" s="58">
        <v>1850</v>
      </c>
    </row>
    <row r="114" s="53" customFormat="true" ht="33.95" customHeight="true" spans="1:7">
      <c r="A114" s="57"/>
      <c r="B114" s="57"/>
      <c r="C114" s="58" t="s">
        <v>9</v>
      </c>
      <c r="D114" s="80">
        <v>107292</v>
      </c>
      <c r="E114" s="80">
        <f t="shared" si="8"/>
        <v>106367</v>
      </c>
      <c r="F114" s="80">
        <f t="shared" si="9"/>
        <v>108217</v>
      </c>
      <c r="G114" s="58">
        <v>1850</v>
      </c>
    </row>
    <row r="115" s="53" customFormat="true" ht="33.95" customHeight="true" spans="1:7">
      <c r="A115" s="57">
        <v>52</v>
      </c>
      <c r="B115" s="57" t="s">
        <v>62</v>
      </c>
      <c r="C115" s="58" t="s">
        <v>12</v>
      </c>
      <c r="D115" s="83">
        <v>113377</v>
      </c>
      <c r="E115" s="83">
        <v>113159</v>
      </c>
      <c r="F115" s="83">
        <v>113595</v>
      </c>
      <c r="G115" s="88">
        <v>436</v>
      </c>
    </row>
    <row r="116" s="53" customFormat="true" ht="33.95" customHeight="true" spans="1:7">
      <c r="A116" s="57"/>
      <c r="B116" s="57"/>
      <c r="C116" s="58" t="s">
        <v>9</v>
      </c>
      <c r="D116" s="84">
        <v>113253</v>
      </c>
      <c r="E116" s="84">
        <v>112932</v>
      </c>
      <c r="F116" s="84">
        <v>113576</v>
      </c>
      <c r="G116" s="88">
        <v>644</v>
      </c>
    </row>
    <row r="117" s="53" customFormat="true" ht="33.95" customHeight="true" spans="1:7">
      <c r="A117" s="57">
        <v>53</v>
      </c>
      <c r="B117" s="57" t="s">
        <v>63</v>
      </c>
      <c r="C117" s="58" t="s">
        <v>12</v>
      </c>
      <c r="D117" s="83">
        <v>113919</v>
      </c>
      <c r="E117" s="83">
        <v>113870.5</v>
      </c>
      <c r="F117" s="83">
        <v>113967.5</v>
      </c>
      <c r="G117" s="88">
        <v>97</v>
      </c>
    </row>
    <row r="118" ht="33.95" customHeight="true" spans="1:7">
      <c r="A118" s="57"/>
      <c r="B118" s="57"/>
      <c r="C118" s="58" t="s">
        <v>9</v>
      </c>
      <c r="D118" s="84">
        <v>113899</v>
      </c>
      <c r="E118" s="84">
        <v>113850.5</v>
      </c>
      <c r="F118" s="84">
        <v>113947.5</v>
      </c>
      <c r="G118" s="88">
        <v>97</v>
      </c>
    </row>
    <row r="119" ht="33.95" customHeight="true" spans="1:7">
      <c r="A119" s="57">
        <v>54</v>
      </c>
      <c r="B119" s="57" t="s">
        <v>64</v>
      </c>
      <c r="C119" s="58" t="s">
        <v>12</v>
      </c>
      <c r="D119" s="83">
        <v>114167</v>
      </c>
      <c r="E119" s="83">
        <v>114061</v>
      </c>
      <c r="F119" s="83">
        <v>114273</v>
      </c>
      <c r="G119" s="88">
        <v>212</v>
      </c>
    </row>
    <row r="120" ht="33.95" customHeight="true" spans="1:7">
      <c r="A120" s="57"/>
      <c r="B120" s="57"/>
      <c r="C120" s="58" t="s">
        <v>9</v>
      </c>
      <c r="D120" s="84">
        <v>114141</v>
      </c>
      <c r="E120" s="84">
        <v>114035</v>
      </c>
      <c r="F120" s="84">
        <v>114247</v>
      </c>
      <c r="G120" s="88">
        <v>212</v>
      </c>
    </row>
    <row r="121" ht="33.95" customHeight="true" spans="1:7">
      <c r="A121" s="85">
        <v>55</v>
      </c>
      <c r="B121" s="85" t="s">
        <v>65</v>
      </c>
      <c r="C121" s="58" t="s">
        <v>12</v>
      </c>
      <c r="D121" s="83">
        <v>114383.3</v>
      </c>
      <c r="E121" s="83">
        <v>114319.8</v>
      </c>
      <c r="F121" s="83">
        <v>114446.8</v>
      </c>
      <c r="G121" s="88">
        <v>127</v>
      </c>
    </row>
    <row r="122" ht="33.95" customHeight="true" spans="1:7">
      <c r="A122" s="86"/>
      <c r="B122" s="85" t="s">
        <v>66</v>
      </c>
      <c r="C122" s="58" t="s">
        <v>12</v>
      </c>
      <c r="D122" s="83">
        <v>114563.2</v>
      </c>
      <c r="E122" s="83">
        <v>114499.7</v>
      </c>
      <c r="F122" s="83">
        <v>114626.7</v>
      </c>
      <c r="G122" s="88">
        <v>127</v>
      </c>
    </row>
    <row r="123" ht="33.95" customHeight="true" spans="1:7">
      <c r="A123" s="87"/>
      <c r="B123" s="85" t="s">
        <v>67</v>
      </c>
      <c r="C123" s="58" t="s">
        <v>9</v>
      </c>
      <c r="D123" s="84">
        <v>114454</v>
      </c>
      <c r="E123" s="84">
        <v>114270.5</v>
      </c>
      <c r="F123" s="84">
        <v>114637.5</v>
      </c>
      <c r="G123" s="88">
        <v>367</v>
      </c>
    </row>
    <row r="124" ht="33.95" customHeight="true" spans="1:7">
      <c r="A124" s="57">
        <v>56</v>
      </c>
      <c r="B124" s="85" t="s">
        <v>68</v>
      </c>
      <c r="C124" s="58" t="s">
        <v>12</v>
      </c>
      <c r="D124" s="83">
        <v>114976.2</v>
      </c>
      <c r="E124" s="83">
        <v>114807.7</v>
      </c>
      <c r="F124" s="83">
        <v>115144.7</v>
      </c>
      <c r="G124" s="88">
        <v>337</v>
      </c>
    </row>
    <row r="125" ht="33.95" customHeight="true" spans="1:7">
      <c r="A125" s="57"/>
      <c r="B125" s="85" t="s">
        <v>69</v>
      </c>
      <c r="C125" s="58" t="s">
        <v>12</v>
      </c>
      <c r="D125" s="83">
        <v>115306.5</v>
      </c>
      <c r="E125" s="83">
        <v>115253.5</v>
      </c>
      <c r="F125" s="83">
        <v>115359.5</v>
      </c>
      <c r="G125" s="88">
        <v>106</v>
      </c>
    </row>
    <row r="126" ht="33.95" customHeight="true" spans="1:7">
      <c r="A126" s="57"/>
      <c r="B126" s="85" t="s">
        <v>70</v>
      </c>
      <c r="C126" s="58" t="s">
        <v>9</v>
      </c>
      <c r="D126" s="84">
        <v>115092</v>
      </c>
      <c r="E126" s="89">
        <v>114788.5</v>
      </c>
      <c r="F126" s="89">
        <v>115395.5</v>
      </c>
      <c r="G126" s="88">
        <v>607</v>
      </c>
    </row>
    <row r="127" ht="33.95" customHeight="true" spans="1:7">
      <c r="A127" s="57">
        <v>57</v>
      </c>
      <c r="B127" s="85" t="s">
        <v>71</v>
      </c>
      <c r="C127" s="58" t="s">
        <v>12</v>
      </c>
      <c r="D127" s="83">
        <v>115646.7</v>
      </c>
      <c r="E127" s="83">
        <v>115453.7</v>
      </c>
      <c r="F127" s="83">
        <v>115835.2</v>
      </c>
      <c r="G127" s="88">
        <v>381.5</v>
      </c>
    </row>
    <row r="128" ht="33.95" customHeight="true" spans="1:7">
      <c r="A128" s="57"/>
      <c r="B128" s="85" t="s">
        <v>72</v>
      </c>
      <c r="C128" s="58" t="s">
        <v>12</v>
      </c>
      <c r="D128" s="83">
        <v>115922</v>
      </c>
      <c r="E128" s="83">
        <v>115888.5</v>
      </c>
      <c r="F128" s="83">
        <v>115955.5</v>
      </c>
      <c r="G128" s="88">
        <v>67</v>
      </c>
    </row>
    <row r="129" ht="33.95" customHeight="true" spans="1:7">
      <c r="A129" s="57"/>
      <c r="B129" s="85" t="s">
        <v>73</v>
      </c>
      <c r="C129" s="58" t="s">
        <v>12</v>
      </c>
      <c r="D129" s="83">
        <v>116842</v>
      </c>
      <c r="E129" s="83">
        <v>116008.5</v>
      </c>
      <c r="F129" s="83">
        <v>117675.5</v>
      </c>
      <c r="G129" s="88">
        <v>1667</v>
      </c>
    </row>
    <row r="130" ht="33.95" customHeight="true" spans="1:7">
      <c r="A130" s="57"/>
      <c r="B130" s="85" t="s">
        <v>74</v>
      </c>
      <c r="C130" s="58" t="s">
        <v>9</v>
      </c>
      <c r="D130" s="84">
        <v>116562</v>
      </c>
      <c r="E130" s="89">
        <v>115438.5</v>
      </c>
      <c r="F130" s="89">
        <v>117685.5</v>
      </c>
      <c r="G130" s="88">
        <v>2247</v>
      </c>
    </row>
    <row r="131" ht="33.95" customHeight="true" spans="1:7">
      <c r="A131" s="57">
        <v>58</v>
      </c>
      <c r="B131" s="57" t="s">
        <v>75</v>
      </c>
      <c r="C131" s="58" t="s">
        <v>12</v>
      </c>
      <c r="D131" s="83">
        <v>121796</v>
      </c>
      <c r="E131" s="83">
        <v>121592.5</v>
      </c>
      <c r="F131" s="83">
        <v>121999.5</v>
      </c>
      <c r="G131" s="88">
        <v>407</v>
      </c>
    </row>
    <row r="132" ht="33.95" customHeight="true" spans="1:7">
      <c r="A132" s="57"/>
      <c r="B132" s="57"/>
      <c r="C132" s="58" t="s">
        <v>9</v>
      </c>
      <c r="D132" s="84">
        <v>121801.5</v>
      </c>
      <c r="E132" s="84">
        <v>121598</v>
      </c>
      <c r="F132" s="84">
        <v>122005</v>
      </c>
      <c r="G132" s="88">
        <v>407</v>
      </c>
    </row>
    <row r="133" ht="33.95" customHeight="true" spans="1:7">
      <c r="A133" s="57">
        <v>59</v>
      </c>
      <c r="B133" s="57" t="s">
        <v>76</v>
      </c>
      <c r="C133" s="58" t="s">
        <v>12</v>
      </c>
      <c r="D133" s="83">
        <v>122319</v>
      </c>
      <c r="E133" s="83">
        <v>122116</v>
      </c>
      <c r="F133" s="83">
        <v>122522</v>
      </c>
      <c r="G133" s="88">
        <v>406</v>
      </c>
    </row>
    <row r="134" ht="33.95" customHeight="true" spans="1:7">
      <c r="A134" s="57"/>
      <c r="B134" s="57"/>
      <c r="C134" s="58" t="s">
        <v>9</v>
      </c>
      <c r="D134" s="84">
        <v>122431</v>
      </c>
      <c r="E134" s="84">
        <v>122380</v>
      </c>
      <c r="F134" s="84">
        <v>122482</v>
      </c>
      <c r="G134" s="88">
        <v>102</v>
      </c>
    </row>
    <row r="135" ht="33.95" customHeight="true" spans="1:7">
      <c r="A135" s="85">
        <v>60</v>
      </c>
      <c r="B135" s="85" t="s">
        <v>77</v>
      </c>
      <c r="C135" s="58" t="s">
        <v>12</v>
      </c>
      <c r="D135" s="83">
        <v>125007</v>
      </c>
      <c r="E135" s="83">
        <v>124819</v>
      </c>
      <c r="F135" s="83">
        <v>125194</v>
      </c>
      <c r="G135" s="88">
        <v>375</v>
      </c>
    </row>
    <row r="136" ht="33.95" customHeight="true" spans="1:7">
      <c r="A136" s="87"/>
      <c r="B136" s="87"/>
      <c r="C136" s="58" t="s">
        <v>9</v>
      </c>
      <c r="D136" s="84">
        <v>125025</v>
      </c>
      <c r="E136" s="84">
        <v>124840</v>
      </c>
      <c r="F136" s="84">
        <v>125213</v>
      </c>
      <c r="G136" s="88">
        <v>373</v>
      </c>
    </row>
    <row r="137" ht="33.95" customHeight="true" spans="1:7">
      <c r="A137" s="85">
        <v>61</v>
      </c>
      <c r="B137" s="85" t="s">
        <v>78</v>
      </c>
      <c r="C137" s="58" t="s">
        <v>12</v>
      </c>
      <c r="D137" s="83">
        <v>126378.42</v>
      </c>
      <c r="E137" s="83">
        <v>126254.92</v>
      </c>
      <c r="F137" s="83">
        <v>126501.92</v>
      </c>
      <c r="G137" s="88">
        <v>247</v>
      </c>
    </row>
    <row r="138" ht="33.95" customHeight="true" spans="1:7">
      <c r="A138" s="86"/>
      <c r="B138" s="85" t="s">
        <v>79</v>
      </c>
      <c r="C138" s="58" t="s">
        <v>12</v>
      </c>
      <c r="D138" s="83">
        <v>126587.83</v>
      </c>
      <c r="E138" s="83">
        <v>126554.33</v>
      </c>
      <c r="F138" s="83">
        <v>126621.33</v>
      </c>
      <c r="G138" s="88">
        <v>67</v>
      </c>
    </row>
    <row r="139" ht="33.95" customHeight="true" spans="1:7">
      <c r="A139" s="87"/>
      <c r="B139" s="85" t="s">
        <v>80</v>
      </c>
      <c r="C139" s="58" t="s">
        <v>9</v>
      </c>
      <c r="D139" s="84">
        <v>126434</v>
      </c>
      <c r="E139" s="84">
        <v>126248</v>
      </c>
      <c r="F139" s="84">
        <v>126617.5</v>
      </c>
      <c r="G139" s="88">
        <v>369.5</v>
      </c>
    </row>
    <row r="140" ht="33.95" customHeight="true" spans="1:7">
      <c r="A140" s="85">
        <v>62</v>
      </c>
      <c r="B140" s="85" t="s">
        <v>81</v>
      </c>
      <c r="C140" s="58" t="s">
        <v>82</v>
      </c>
      <c r="D140" s="90">
        <v>127091</v>
      </c>
      <c r="E140" s="90">
        <v>126708</v>
      </c>
      <c r="F140" s="90">
        <v>127474</v>
      </c>
      <c r="G140" s="88">
        <v>766</v>
      </c>
    </row>
    <row r="141" customFormat="true" ht="27" customHeight="true" spans="1:13">
      <c r="A141" s="68" t="s">
        <v>0</v>
      </c>
      <c r="B141" s="68"/>
      <c r="C141" s="70"/>
      <c r="D141" s="91"/>
      <c r="E141" s="91"/>
      <c r="F141" s="91"/>
      <c r="G141" s="97"/>
      <c r="H141" s="54"/>
      <c r="I141" s="54"/>
      <c r="J141" s="54"/>
      <c r="K141" s="54"/>
      <c r="L141" s="54"/>
      <c r="M141" s="54"/>
    </row>
    <row r="142" s="52" customFormat="true" ht="66" customHeight="true" spans="1:13">
      <c r="A142" s="56" t="s">
        <v>1</v>
      </c>
      <c r="B142" s="56"/>
      <c r="C142" s="56"/>
      <c r="D142" s="56"/>
      <c r="E142" s="56"/>
      <c r="F142" s="56"/>
      <c r="G142" s="56"/>
      <c r="H142" s="54"/>
      <c r="I142" s="54"/>
      <c r="J142" s="54"/>
      <c r="K142" s="54"/>
      <c r="L142" s="54"/>
      <c r="M142" s="54"/>
    </row>
    <row r="143" s="51" customFormat="true" ht="41.1" customHeight="true" spans="1:7">
      <c r="A143" s="57" t="s">
        <v>2</v>
      </c>
      <c r="B143" s="57" t="s">
        <v>3</v>
      </c>
      <c r="C143" s="57"/>
      <c r="D143" s="57" t="s">
        <v>4</v>
      </c>
      <c r="E143" s="57" t="s">
        <v>5</v>
      </c>
      <c r="F143" s="57" t="s">
        <v>6</v>
      </c>
      <c r="G143" s="57" t="s">
        <v>7</v>
      </c>
    </row>
    <row r="144" ht="33.95" customHeight="true" spans="1:7">
      <c r="A144" s="57">
        <v>63</v>
      </c>
      <c r="B144" s="57" t="s">
        <v>83</v>
      </c>
      <c r="C144" s="58" t="s">
        <v>12</v>
      </c>
      <c r="D144" s="90">
        <v>127744</v>
      </c>
      <c r="E144" s="90">
        <v>127708</v>
      </c>
      <c r="F144" s="90">
        <v>127780</v>
      </c>
      <c r="G144" s="88">
        <v>72</v>
      </c>
    </row>
    <row r="145" ht="33.95" customHeight="true" spans="1:7">
      <c r="A145" s="57"/>
      <c r="B145" s="57"/>
      <c r="C145" s="58" t="s">
        <v>9</v>
      </c>
      <c r="D145" s="90">
        <v>127729</v>
      </c>
      <c r="E145" s="90">
        <v>127678</v>
      </c>
      <c r="F145" s="90">
        <v>127780</v>
      </c>
      <c r="G145" s="88">
        <v>102</v>
      </c>
    </row>
    <row r="146" ht="33.95" customHeight="true" spans="1:7">
      <c r="A146" s="85">
        <v>64</v>
      </c>
      <c r="B146" s="85" t="s">
        <v>84</v>
      </c>
      <c r="C146" s="58" t="s">
        <v>82</v>
      </c>
      <c r="D146" s="90">
        <v>128098</v>
      </c>
      <c r="E146" s="90">
        <v>127890</v>
      </c>
      <c r="F146" s="90">
        <v>128304</v>
      </c>
      <c r="G146" s="88">
        <v>414</v>
      </c>
    </row>
    <row r="147" ht="33.95" customHeight="true" spans="1:7">
      <c r="A147" s="85">
        <v>65</v>
      </c>
      <c r="B147" s="85" t="s">
        <v>85</v>
      </c>
      <c r="C147" s="58" t="s">
        <v>82</v>
      </c>
      <c r="D147" s="90">
        <v>129474</v>
      </c>
      <c r="E147" s="90">
        <v>129365.5</v>
      </c>
      <c r="F147" s="90">
        <v>129582.5</v>
      </c>
      <c r="G147" s="88">
        <v>217</v>
      </c>
    </row>
    <row r="148" ht="33.95" customHeight="true" spans="1:7">
      <c r="A148" s="85">
        <v>66</v>
      </c>
      <c r="B148" s="85" t="s">
        <v>86</v>
      </c>
      <c r="C148" s="58" t="s">
        <v>82</v>
      </c>
      <c r="D148" s="90">
        <v>130143</v>
      </c>
      <c r="E148" s="90">
        <v>130032</v>
      </c>
      <c r="F148" s="90">
        <v>130254</v>
      </c>
      <c r="G148" s="88">
        <v>222</v>
      </c>
    </row>
    <row r="149" ht="33.95" customHeight="true" spans="1:7">
      <c r="A149" s="85">
        <v>67</v>
      </c>
      <c r="B149" s="85" t="s">
        <v>87</v>
      </c>
      <c r="C149" s="58" t="s">
        <v>82</v>
      </c>
      <c r="D149" s="90">
        <v>130682</v>
      </c>
      <c r="E149" s="90">
        <v>130476</v>
      </c>
      <c r="F149" s="90">
        <v>130888</v>
      </c>
      <c r="G149" s="88">
        <v>412</v>
      </c>
    </row>
    <row r="150" ht="33.95" customHeight="true" spans="1:7">
      <c r="A150" s="57">
        <v>68</v>
      </c>
      <c r="B150" s="85" t="s">
        <v>88</v>
      </c>
      <c r="C150" s="58" t="s">
        <v>12</v>
      </c>
      <c r="D150" s="83">
        <v>131032</v>
      </c>
      <c r="E150" s="83">
        <v>130906</v>
      </c>
      <c r="F150" s="83">
        <v>131158</v>
      </c>
      <c r="G150" s="88">
        <v>252</v>
      </c>
    </row>
    <row r="151" ht="33.95" customHeight="true" spans="1:7">
      <c r="A151" s="57"/>
      <c r="B151" s="87"/>
      <c r="C151" s="58" t="s">
        <v>9</v>
      </c>
      <c r="D151" s="84">
        <v>131032</v>
      </c>
      <c r="E151" s="84">
        <v>130906</v>
      </c>
      <c r="F151" s="84">
        <v>131158</v>
      </c>
      <c r="G151" s="88">
        <v>252</v>
      </c>
    </row>
    <row r="152" ht="33.95" customHeight="true" spans="1:7">
      <c r="A152" s="57">
        <v>69</v>
      </c>
      <c r="B152" s="85" t="s">
        <v>89</v>
      </c>
      <c r="C152" s="58" t="s">
        <v>12</v>
      </c>
      <c r="D152" s="83">
        <v>131682</v>
      </c>
      <c r="E152" s="83">
        <v>131554</v>
      </c>
      <c r="F152" s="83">
        <v>131805.5</v>
      </c>
      <c r="G152" s="88">
        <v>251.5</v>
      </c>
    </row>
    <row r="153" ht="33.95" customHeight="true" spans="1:7">
      <c r="A153" s="57"/>
      <c r="B153" s="87"/>
      <c r="C153" s="58" t="s">
        <v>9</v>
      </c>
      <c r="D153" s="84">
        <v>131666</v>
      </c>
      <c r="E153" s="84">
        <v>131587.5</v>
      </c>
      <c r="F153" s="84">
        <v>131744.5</v>
      </c>
      <c r="G153" s="88">
        <v>157</v>
      </c>
    </row>
    <row r="154" ht="33.95" customHeight="true" spans="1:7">
      <c r="A154" s="57">
        <v>70</v>
      </c>
      <c r="B154" s="32" t="s">
        <v>90</v>
      </c>
      <c r="C154" s="58" t="s">
        <v>12</v>
      </c>
      <c r="D154" s="83">
        <v>133690</v>
      </c>
      <c r="E154" s="83">
        <v>132966</v>
      </c>
      <c r="F154" s="83">
        <v>134414</v>
      </c>
      <c r="G154" s="88">
        <v>1448</v>
      </c>
    </row>
    <row r="155" ht="33.95" customHeight="true" spans="1:7">
      <c r="A155" s="57"/>
      <c r="B155" s="92" t="s">
        <v>91</v>
      </c>
      <c r="C155" s="58" t="s">
        <v>9</v>
      </c>
      <c r="D155" s="84">
        <v>133293</v>
      </c>
      <c r="E155" s="84">
        <v>133007</v>
      </c>
      <c r="F155" s="84">
        <v>133579</v>
      </c>
      <c r="G155" s="88">
        <v>572</v>
      </c>
    </row>
    <row r="156" ht="33.95" customHeight="true" spans="1:7">
      <c r="A156" s="57"/>
      <c r="B156" s="34" t="s">
        <v>92</v>
      </c>
      <c r="C156" s="58" t="s">
        <v>9</v>
      </c>
      <c r="D156" s="84">
        <v>134029.3</v>
      </c>
      <c r="E156" s="84">
        <v>133647.3</v>
      </c>
      <c r="F156" s="84">
        <v>134411.3</v>
      </c>
      <c r="G156" s="88">
        <v>764</v>
      </c>
    </row>
    <row r="157" ht="33.95" customHeight="true" spans="1:7">
      <c r="A157" s="57">
        <v>71</v>
      </c>
      <c r="B157" s="8" t="s">
        <v>93</v>
      </c>
      <c r="C157" s="58" t="s">
        <v>12</v>
      </c>
      <c r="D157" s="83">
        <v>135276</v>
      </c>
      <c r="E157" s="83">
        <v>134990</v>
      </c>
      <c r="F157" s="83">
        <v>135559.5</v>
      </c>
      <c r="G157" s="88">
        <v>569.5</v>
      </c>
    </row>
    <row r="158" ht="33.95" customHeight="true" spans="1:7">
      <c r="A158" s="57"/>
      <c r="B158" s="8"/>
      <c r="C158" s="58" t="s">
        <v>9</v>
      </c>
      <c r="D158" s="84">
        <v>135282</v>
      </c>
      <c r="E158" s="84">
        <v>135036</v>
      </c>
      <c r="F158" s="84">
        <v>135528</v>
      </c>
      <c r="G158" s="88">
        <v>492</v>
      </c>
    </row>
    <row r="159" ht="33.95" customHeight="true" spans="1:7">
      <c r="A159" s="57">
        <v>72</v>
      </c>
      <c r="B159" s="8" t="s">
        <v>94</v>
      </c>
      <c r="C159" s="58" t="s">
        <v>12</v>
      </c>
      <c r="D159" s="93">
        <v>138735.15</v>
      </c>
      <c r="E159" s="83">
        <v>138724.9</v>
      </c>
      <c r="F159" s="83">
        <v>138745.4</v>
      </c>
      <c r="G159" s="57">
        <v>20.5</v>
      </c>
    </row>
    <row r="160" ht="33.95" customHeight="true" spans="1:7">
      <c r="A160" s="57"/>
      <c r="B160" s="8"/>
      <c r="C160" s="58" t="s">
        <v>9</v>
      </c>
      <c r="D160" s="94">
        <v>138707.6</v>
      </c>
      <c r="E160" s="84">
        <v>138697.35</v>
      </c>
      <c r="F160" s="84">
        <v>138717.85</v>
      </c>
      <c r="G160" s="57">
        <v>20.5</v>
      </c>
    </row>
    <row r="161" ht="33.95" customHeight="true" spans="1:7">
      <c r="A161" s="8">
        <v>73</v>
      </c>
      <c r="B161" s="8" t="s">
        <v>95</v>
      </c>
      <c r="C161" s="58" t="s">
        <v>12</v>
      </c>
      <c r="D161" s="83">
        <v>139731</v>
      </c>
      <c r="E161" s="83">
        <v>139710</v>
      </c>
      <c r="F161" s="83">
        <v>139752</v>
      </c>
      <c r="G161" s="88">
        <v>42</v>
      </c>
    </row>
    <row r="162" ht="33.95" customHeight="true" spans="1:7">
      <c r="A162" s="8"/>
      <c r="B162" s="8"/>
      <c r="C162" s="58" t="s">
        <v>9</v>
      </c>
      <c r="D162" s="84">
        <v>139706.8</v>
      </c>
      <c r="E162" s="84">
        <v>139685.8</v>
      </c>
      <c r="F162" s="84">
        <v>139727.8</v>
      </c>
      <c r="G162" s="88">
        <v>42</v>
      </c>
    </row>
    <row r="163" ht="33.95" customHeight="true" spans="1:7">
      <c r="A163" s="8">
        <v>74</v>
      </c>
      <c r="B163" s="32" t="s">
        <v>96</v>
      </c>
      <c r="C163" s="58" t="s">
        <v>12</v>
      </c>
      <c r="D163" s="83">
        <v>143379</v>
      </c>
      <c r="E163" s="83">
        <v>143073</v>
      </c>
      <c r="F163" s="83">
        <v>143682.5</v>
      </c>
      <c r="G163" s="88">
        <v>609.5</v>
      </c>
    </row>
    <row r="164" ht="33.95" customHeight="true" spans="1:7">
      <c r="A164" s="8"/>
      <c r="B164" s="32" t="s">
        <v>97</v>
      </c>
      <c r="C164" s="58" t="s">
        <v>12</v>
      </c>
      <c r="D164" s="83">
        <v>143792</v>
      </c>
      <c r="E164" s="83">
        <v>143708.5</v>
      </c>
      <c r="F164" s="83">
        <v>143875.5</v>
      </c>
      <c r="G164" s="88">
        <v>167</v>
      </c>
    </row>
    <row r="165" ht="33.95" customHeight="true" spans="1:7">
      <c r="A165" s="8"/>
      <c r="B165" s="32" t="s">
        <v>98</v>
      </c>
      <c r="C165" s="58" t="s">
        <v>9</v>
      </c>
      <c r="D165" s="84">
        <v>143470.5</v>
      </c>
      <c r="E165" s="84">
        <v>143082.5</v>
      </c>
      <c r="F165" s="84">
        <v>143858.5</v>
      </c>
      <c r="G165" s="88">
        <v>776</v>
      </c>
    </row>
    <row r="166" ht="33.95" customHeight="true" spans="1:7">
      <c r="A166" s="8">
        <v>75</v>
      </c>
      <c r="B166" s="8" t="s">
        <v>99</v>
      </c>
      <c r="C166" s="58" t="s">
        <v>12</v>
      </c>
      <c r="D166" s="95">
        <v>146865.333</v>
      </c>
      <c r="E166" s="95">
        <v>146178.333</v>
      </c>
      <c r="F166" s="95">
        <v>147552.333</v>
      </c>
      <c r="G166" s="88">
        <v>1374</v>
      </c>
    </row>
    <row r="167" ht="33.95" customHeight="true" spans="1:7">
      <c r="A167" s="8"/>
      <c r="B167" s="8"/>
      <c r="C167" s="58" t="s">
        <v>9</v>
      </c>
      <c r="D167" s="94">
        <v>146866</v>
      </c>
      <c r="E167" s="94">
        <v>146182</v>
      </c>
      <c r="F167" s="94">
        <v>147553</v>
      </c>
      <c r="G167" s="88">
        <v>1371</v>
      </c>
    </row>
    <row r="168" ht="33.95" customHeight="true" spans="1:7">
      <c r="A168" s="8">
        <v>76</v>
      </c>
      <c r="B168" s="8" t="s">
        <v>100</v>
      </c>
      <c r="C168" s="58" t="s">
        <v>12</v>
      </c>
      <c r="D168" s="90">
        <v>147974.5</v>
      </c>
      <c r="E168" s="90">
        <v>147831</v>
      </c>
      <c r="F168" s="90">
        <v>148118</v>
      </c>
      <c r="G168" s="88">
        <v>287</v>
      </c>
    </row>
    <row r="169" ht="33.95" customHeight="true" spans="1:7">
      <c r="A169" s="8"/>
      <c r="B169" s="8"/>
      <c r="C169" s="58" t="s">
        <v>9</v>
      </c>
      <c r="D169" s="90">
        <v>147954.5</v>
      </c>
      <c r="E169" s="90">
        <v>147791</v>
      </c>
      <c r="F169" s="90">
        <v>148118</v>
      </c>
      <c r="G169" s="88">
        <v>327</v>
      </c>
    </row>
    <row r="170" ht="54" customHeight="true" spans="1:7">
      <c r="A170" s="85">
        <v>77</v>
      </c>
      <c r="B170" s="85" t="s">
        <v>101</v>
      </c>
      <c r="C170" s="58" t="s">
        <v>82</v>
      </c>
      <c r="D170" s="90">
        <v>148715</v>
      </c>
      <c r="E170" s="90">
        <v>148509</v>
      </c>
      <c r="F170" s="90">
        <v>148921</v>
      </c>
      <c r="G170" s="88">
        <v>412</v>
      </c>
    </row>
    <row r="171" ht="33.95" customHeight="true" spans="1:7">
      <c r="A171" s="32">
        <v>78</v>
      </c>
      <c r="B171" s="8" t="s">
        <v>102</v>
      </c>
      <c r="C171" s="58" t="s">
        <v>12</v>
      </c>
      <c r="D171" s="93">
        <v>149194.7</v>
      </c>
      <c r="E171" s="93">
        <v>149148.7</v>
      </c>
      <c r="F171" s="93">
        <v>149240.7</v>
      </c>
      <c r="G171" s="88">
        <v>92</v>
      </c>
    </row>
    <row r="172" ht="33.95" customHeight="true" spans="1:7">
      <c r="A172" s="34"/>
      <c r="B172" s="8"/>
      <c r="C172" s="58" t="s">
        <v>9</v>
      </c>
      <c r="D172" s="84">
        <v>149195</v>
      </c>
      <c r="E172" s="84">
        <v>149109</v>
      </c>
      <c r="F172" s="84">
        <v>149281</v>
      </c>
      <c r="G172" s="88">
        <v>172</v>
      </c>
    </row>
    <row r="173" ht="33.95" customHeight="true" spans="1:7">
      <c r="A173" s="32">
        <v>79</v>
      </c>
      <c r="B173" s="32" t="s">
        <v>103</v>
      </c>
      <c r="C173" s="58" t="s">
        <v>12</v>
      </c>
      <c r="D173" s="83">
        <v>150001</v>
      </c>
      <c r="E173" s="83">
        <v>149376</v>
      </c>
      <c r="F173" s="83">
        <v>150629</v>
      </c>
      <c r="G173" s="88">
        <v>1253</v>
      </c>
    </row>
    <row r="174" ht="33.95" customHeight="true" spans="1:7">
      <c r="A174" s="34"/>
      <c r="B174" s="34"/>
      <c r="C174" s="58" t="s">
        <v>9</v>
      </c>
      <c r="D174" s="84">
        <v>149988</v>
      </c>
      <c r="E174" s="84">
        <v>149333</v>
      </c>
      <c r="F174" s="84">
        <v>150641.5</v>
      </c>
      <c r="G174" s="88">
        <v>1308.5</v>
      </c>
    </row>
    <row r="175" customFormat="true" ht="33.95" customHeight="true" spans="1:13">
      <c r="A175" s="15" t="s">
        <v>0</v>
      </c>
      <c r="B175" s="15"/>
      <c r="C175" s="70"/>
      <c r="D175" s="96"/>
      <c r="E175" s="96"/>
      <c r="F175" s="96"/>
      <c r="G175" s="97"/>
      <c r="H175" s="54"/>
      <c r="I175" s="54"/>
      <c r="J175" s="54"/>
      <c r="K175" s="54"/>
      <c r="L175" s="54"/>
      <c r="M175" s="54"/>
    </row>
    <row r="176" s="52" customFormat="true" ht="76" customHeight="true" spans="1:13">
      <c r="A176" s="56" t="s">
        <v>1</v>
      </c>
      <c r="B176" s="56"/>
      <c r="C176" s="56"/>
      <c r="D176" s="56"/>
      <c r="E176" s="56"/>
      <c r="F176" s="56"/>
      <c r="G176" s="56"/>
      <c r="H176" s="54"/>
      <c r="I176" s="54"/>
      <c r="J176" s="54"/>
      <c r="K176" s="54"/>
      <c r="L176" s="54"/>
      <c r="M176" s="54"/>
    </row>
    <row r="177" s="51" customFormat="true" ht="41.1" customHeight="true" spans="1:7">
      <c r="A177" s="57" t="s">
        <v>2</v>
      </c>
      <c r="B177" s="57" t="s">
        <v>3</v>
      </c>
      <c r="C177" s="57"/>
      <c r="D177" s="57" t="s">
        <v>4</v>
      </c>
      <c r="E177" s="57" t="s">
        <v>5</v>
      </c>
      <c r="F177" s="57" t="s">
        <v>6</v>
      </c>
      <c r="G177" s="57" t="s">
        <v>7</v>
      </c>
    </row>
    <row r="178" ht="33.95" customHeight="true" spans="1:7">
      <c r="A178" s="32">
        <v>80</v>
      </c>
      <c r="B178" s="32" t="s">
        <v>104</v>
      </c>
      <c r="C178" s="58" t="s">
        <v>12</v>
      </c>
      <c r="D178" s="83">
        <v>154786</v>
      </c>
      <c r="E178" s="83">
        <v>154738</v>
      </c>
      <c r="F178" s="83">
        <v>154834</v>
      </c>
      <c r="G178" s="88">
        <v>96</v>
      </c>
    </row>
    <row r="179" ht="33.95" customHeight="true" spans="1:7">
      <c r="A179" s="34"/>
      <c r="B179" s="34"/>
      <c r="C179" s="58" t="s">
        <v>9</v>
      </c>
      <c r="D179" s="84">
        <v>154782</v>
      </c>
      <c r="E179" s="84">
        <v>154754</v>
      </c>
      <c r="F179" s="84">
        <v>154810</v>
      </c>
      <c r="G179" s="88">
        <v>56</v>
      </c>
    </row>
    <row r="180" ht="33.95" customHeight="true" spans="1:7">
      <c r="A180" s="8">
        <v>81</v>
      </c>
      <c r="B180" s="8" t="s">
        <v>105</v>
      </c>
      <c r="C180" s="58" t="s">
        <v>12</v>
      </c>
      <c r="D180" s="93">
        <v>155310.88</v>
      </c>
      <c r="E180" s="93">
        <v>155164.88</v>
      </c>
      <c r="F180" s="93">
        <v>155458.88</v>
      </c>
      <c r="G180" s="88">
        <v>294</v>
      </c>
    </row>
    <row r="181" ht="33.95" customHeight="true" spans="1:7">
      <c r="A181" s="8"/>
      <c r="B181" s="8"/>
      <c r="C181" s="58" t="s">
        <v>9</v>
      </c>
      <c r="D181" s="84">
        <v>155327</v>
      </c>
      <c r="E181" s="84">
        <v>155183.5</v>
      </c>
      <c r="F181" s="84">
        <v>155475</v>
      </c>
      <c r="G181" s="88">
        <v>291.5</v>
      </c>
    </row>
    <row r="182" ht="33.95" customHeight="true" spans="1:7">
      <c r="A182" s="8">
        <v>82</v>
      </c>
      <c r="B182" s="8" t="s">
        <v>106</v>
      </c>
      <c r="C182" s="58" t="s">
        <v>12</v>
      </c>
      <c r="D182" s="93">
        <v>155554.17</v>
      </c>
      <c r="E182" s="93">
        <v>155505.67</v>
      </c>
      <c r="F182" s="93">
        <v>155602.67</v>
      </c>
      <c r="G182" s="88">
        <v>97</v>
      </c>
    </row>
    <row r="183" ht="33.95" customHeight="true" spans="1:7">
      <c r="A183" s="8"/>
      <c r="B183" s="8"/>
      <c r="C183" s="58" t="s">
        <v>9</v>
      </c>
      <c r="D183" s="84">
        <v>155585</v>
      </c>
      <c r="E183" s="84">
        <v>155551.5</v>
      </c>
      <c r="F183" s="84">
        <v>155618.5</v>
      </c>
      <c r="G183" s="88">
        <v>67</v>
      </c>
    </row>
    <row r="184" ht="33.95" customHeight="true" spans="1:7">
      <c r="A184" s="8">
        <v>83</v>
      </c>
      <c r="B184" s="8" t="s">
        <v>107</v>
      </c>
      <c r="C184" s="58" t="s">
        <v>82</v>
      </c>
      <c r="D184" s="90">
        <v>155972</v>
      </c>
      <c r="E184" s="90">
        <v>155908.5</v>
      </c>
      <c r="F184" s="90">
        <v>156035.5</v>
      </c>
      <c r="G184" s="88">
        <v>127</v>
      </c>
    </row>
    <row r="185" ht="33.95" customHeight="true" spans="1:7">
      <c r="A185" s="8">
        <v>84</v>
      </c>
      <c r="B185" s="8" t="s">
        <v>108</v>
      </c>
      <c r="C185" s="58" t="s">
        <v>82</v>
      </c>
      <c r="D185" s="90">
        <v>156357</v>
      </c>
      <c r="E185" s="90">
        <v>156188.5</v>
      </c>
      <c r="F185" s="90">
        <v>156525.5</v>
      </c>
      <c r="G185" s="88">
        <v>337</v>
      </c>
    </row>
    <row r="186" ht="33.95" customHeight="true" spans="1:7">
      <c r="A186" s="8">
        <v>85</v>
      </c>
      <c r="B186" s="8" t="s">
        <v>109</v>
      </c>
      <c r="C186" s="58" t="s">
        <v>82</v>
      </c>
      <c r="D186" s="90">
        <v>156961</v>
      </c>
      <c r="E186" s="90">
        <v>156697.5</v>
      </c>
      <c r="F186" s="90">
        <v>157224.5</v>
      </c>
      <c r="G186" s="88">
        <v>527</v>
      </c>
    </row>
    <row r="187" ht="33.95" customHeight="true" spans="1:7">
      <c r="A187" s="8">
        <v>86</v>
      </c>
      <c r="B187" s="8" t="s">
        <v>110</v>
      </c>
      <c r="C187" s="58" t="s">
        <v>12</v>
      </c>
      <c r="D187" s="90">
        <v>157444</v>
      </c>
      <c r="E187" s="90">
        <v>157305.5</v>
      </c>
      <c r="F187" s="90">
        <v>157587</v>
      </c>
      <c r="G187" s="88">
        <v>281.5</v>
      </c>
    </row>
    <row r="188" ht="33.95" customHeight="true" spans="1:13">
      <c r="A188" s="8"/>
      <c r="B188" s="8"/>
      <c r="C188" s="58" t="s">
        <v>9</v>
      </c>
      <c r="D188" s="90">
        <v>157414</v>
      </c>
      <c r="E188" s="90">
        <v>157305.5</v>
      </c>
      <c r="F188" s="90">
        <v>157527</v>
      </c>
      <c r="G188" s="88">
        <v>221.5</v>
      </c>
      <c r="J188" s="52"/>
      <c r="L188" s="52"/>
      <c r="M188" s="52"/>
    </row>
    <row r="189" ht="33.95" customHeight="true" spans="1:13">
      <c r="A189" s="8">
        <v>87</v>
      </c>
      <c r="B189" s="8" t="s">
        <v>111</v>
      </c>
      <c r="C189" s="58" t="s">
        <v>82</v>
      </c>
      <c r="D189" s="90">
        <v>157777</v>
      </c>
      <c r="E189" s="90">
        <v>157673.5</v>
      </c>
      <c r="F189" s="90">
        <v>157880.5</v>
      </c>
      <c r="G189" s="88">
        <v>207</v>
      </c>
      <c r="J189" s="52"/>
      <c r="M189" s="52"/>
    </row>
    <row r="190" ht="33.95" customHeight="true" spans="1:7">
      <c r="A190" s="8">
        <v>88</v>
      </c>
      <c r="B190" s="8" t="s">
        <v>112</v>
      </c>
      <c r="C190" s="58" t="s">
        <v>12</v>
      </c>
      <c r="D190" s="90">
        <v>158379</v>
      </c>
      <c r="E190" s="90">
        <v>158273</v>
      </c>
      <c r="F190" s="90">
        <v>158485</v>
      </c>
      <c r="G190" s="88">
        <v>212</v>
      </c>
    </row>
    <row r="191" ht="33.95" customHeight="true" spans="1:12">
      <c r="A191" s="8"/>
      <c r="B191" s="8"/>
      <c r="C191" s="58" t="s">
        <v>9</v>
      </c>
      <c r="D191" s="90">
        <v>158359</v>
      </c>
      <c r="E191" s="90">
        <v>158233</v>
      </c>
      <c r="F191" s="90">
        <v>158485</v>
      </c>
      <c r="G191" s="88">
        <v>252</v>
      </c>
      <c r="J191" s="98"/>
      <c r="L191" s="98"/>
    </row>
    <row r="192" ht="33.95" customHeight="true" spans="1:10">
      <c r="A192" s="8">
        <v>89</v>
      </c>
      <c r="B192" s="8" t="s">
        <v>113</v>
      </c>
      <c r="C192" s="58" t="s">
        <v>12</v>
      </c>
      <c r="D192" s="90">
        <v>158783</v>
      </c>
      <c r="E192" s="90">
        <v>158619.5</v>
      </c>
      <c r="F192" s="90">
        <v>158946.5</v>
      </c>
      <c r="G192" s="88">
        <v>327</v>
      </c>
      <c r="J192" s="99"/>
    </row>
    <row r="193" ht="33.95" customHeight="true" spans="1:10">
      <c r="A193" s="8"/>
      <c r="B193" s="8"/>
      <c r="C193" s="58" t="s">
        <v>9</v>
      </c>
      <c r="D193" s="90">
        <v>158823</v>
      </c>
      <c r="E193" s="90">
        <v>158699.5</v>
      </c>
      <c r="F193" s="90">
        <v>158946.5</v>
      </c>
      <c r="G193" s="88">
        <v>247</v>
      </c>
      <c r="J193" s="98"/>
    </row>
    <row r="194" ht="33.95" customHeight="true" spans="1:7">
      <c r="A194" s="8">
        <v>90</v>
      </c>
      <c r="B194" s="8" t="s">
        <v>114</v>
      </c>
      <c r="C194" s="58" t="s">
        <v>82</v>
      </c>
      <c r="D194" s="90">
        <v>160307</v>
      </c>
      <c r="E194" s="90">
        <v>159984</v>
      </c>
      <c r="F194" s="90">
        <v>160625.5</v>
      </c>
      <c r="G194" s="88">
        <v>641.5</v>
      </c>
    </row>
    <row r="195" ht="33.95" customHeight="true" spans="1:7">
      <c r="A195" s="8">
        <v>91</v>
      </c>
      <c r="B195" s="8" t="s">
        <v>115</v>
      </c>
      <c r="C195" s="58" t="s">
        <v>82</v>
      </c>
      <c r="D195" s="90">
        <v>161112</v>
      </c>
      <c r="E195" s="90">
        <v>161063.5</v>
      </c>
      <c r="F195" s="90">
        <v>161160.5</v>
      </c>
      <c r="G195" s="88">
        <v>97</v>
      </c>
    </row>
    <row r="196" ht="55" customHeight="true" spans="1:7">
      <c r="A196" s="8">
        <v>92</v>
      </c>
      <c r="B196" s="8" t="s">
        <v>116</v>
      </c>
      <c r="C196" s="58" t="s">
        <v>82</v>
      </c>
      <c r="D196" s="90">
        <v>162050</v>
      </c>
      <c r="E196" s="90">
        <v>161207</v>
      </c>
      <c r="F196" s="90">
        <v>162888.5</v>
      </c>
      <c r="G196" s="57">
        <v>1681.5</v>
      </c>
    </row>
    <row r="197" ht="52" customHeight="true" spans="1:7">
      <c r="A197" s="100" t="s">
        <v>117</v>
      </c>
      <c r="B197" s="100" t="s">
        <v>118</v>
      </c>
      <c r="C197" s="101">
        <v>45886.57</v>
      </c>
      <c r="D197" s="100" t="s">
        <v>119</v>
      </c>
      <c r="E197" s="101">
        <v>45380.1</v>
      </c>
      <c r="F197" s="101" t="s">
        <v>120</v>
      </c>
      <c r="G197" s="101">
        <f>(C197+E197)/2</f>
        <v>45633.335</v>
      </c>
    </row>
    <row r="198" customFormat="true" ht="29" customHeight="true" spans="1:13">
      <c r="A198" s="15" t="s">
        <v>0</v>
      </c>
      <c r="B198" s="102"/>
      <c r="C198" s="103"/>
      <c r="D198" s="102"/>
      <c r="E198" s="103"/>
      <c r="F198" s="103"/>
      <c r="G198" s="103"/>
      <c r="H198" s="54"/>
      <c r="I198" s="54"/>
      <c r="J198" s="54"/>
      <c r="K198" s="54"/>
      <c r="L198" s="54"/>
      <c r="M198" s="54"/>
    </row>
    <row r="199" s="52" customFormat="true" ht="77" customHeight="true" spans="1:13">
      <c r="A199" s="56" t="s">
        <v>1</v>
      </c>
      <c r="B199" s="56"/>
      <c r="C199" s="56"/>
      <c r="D199" s="56"/>
      <c r="E199" s="56"/>
      <c r="F199" s="56"/>
      <c r="G199" s="56"/>
      <c r="H199" s="54"/>
      <c r="I199" s="54"/>
      <c r="J199" s="54"/>
      <c r="K199" s="54"/>
      <c r="L199" s="54"/>
      <c r="M199" s="54"/>
    </row>
    <row r="200" s="51" customFormat="true" ht="49" customHeight="true" spans="1:7">
      <c r="A200" s="57" t="s">
        <v>2</v>
      </c>
      <c r="B200" s="57" t="s">
        <v>3</v>
      </c>
      <c r="C200" s="57"/>
      <c r="D200" s="57" t="s">
        <v>4</v>
      </c>
      <c r="E200" s="57" t="s">
        <v>5</v>
      </c>
      <c r="F200" s="57" t="s">
        <v>6</v>
      </c>
      <c r="G200" s="57" t="s">
        <v>7</v>
      </c>
    </row>
    <row r="201" ht="33.95" customHeight="true" spans="1:7">
      <c r="A201" s="8"/>
      <c r="B201" s="100" t="s">
        <v>121</v>
      </c>
      <c r="C201" s="58"/>
      <c r="D201" s="75"/>
      <c r="E201" s="77"/>
      <c r="F201" s="77"/>
      <c r="G201" s="58"/>
    </row>
    <row r="202" ht="33.95" customHeight="true" spans="1:7">
      <c r="A202" s="8">
        <v>1</v>
      </c>
      <c r="B202" s="67" t="s">
        <v>122</v>
      </c>
      <c r="C202" s="58" t="s">
        <v>123</v>
      </c>
      <c r="D202" s="104">
        <v>770.1</v>
      </c>
      <c r="E202" s="104">
        <v>664.06</v>
      </c>
      <c r="F202" s="104">
        <v>870.1</v>
      </c>
      <c r="G202" s="58">
        <f t="shared" ref="G202:G204" si="10">F202-E202</f>
        <v>206.04</v>
      </c>
    </row>
    <row r="203" ht="33.95" customHeight="true" spans="1:7">
      <c r="A203" s="8">
        <v>2</v>
      </c>
      <c r="B203" s="67" t="s">
        <v>124</v>
      </c>
      <c r="C203" s="58" t="s">
        <v>123</v>
      </c>
      <c r="D203" s="105">
        <v>333.9</v>
      </c>
      <c r="E203" s="105">
        <v>275.36</v>
      </c>
      <c r="F203" s="105">
        <v>394.94</v>
      </c>
      <c r="G203" s="58">
        <f t="shared" si="10"/>
        <v>119.58</v>
      </c>
    </row>
    <row r="204" ht="33.95" customHeight="true" spans="1:7">
      <c r="A204" s="8">
        <v>3</v>
      </c>
      <c r="B204" s="67" t="s">
        <v>125</v>
      </c>
      <c r="C204" s="58" t="s">
        <v>123</v>
      </c>
      <c r="D204" s="65">
        <v>128373.174</v>
      </c>
      <c r="E204" s="74">
        <v>128298.637</v>
      </c>
      <c r="F204" s="74">
        <v>128451.251</v>
      </c>
      <c r="G204" s="58">
        <f t="shared" si="10"/>
        <v>152.614000000001</v>
      </c>
    </row>
    <row r="205" ht="33.95" customHeight="true" spans="1:7">
      <c r="A205" s="8"/>
      <c r="B205" s="100" t="s">
        <v>126</v>
      </c>
      <c r="C205" s="58"/>
      <c r="D205" s="75"/>
      <c r="E205" s="77"/>
      <c r="F205" s="77"/>
      <c r="G205" s="58"/>
    </row>
    <row r="206" ht="33.95" customHeight="true" spans="1:7">
      <c r="A206" s="8">
        <v>1</v>
      </c>
      <c r="B206" s="60" t="s">
        <v>127</v>
      </c>
      <c r="C206" s="58" t="s">
        <v>123</v>
      </c>
      <c r="D206" s="106">
        <v>230</v>
      </c>
      <c r="E206" s="106">
        <v>147</v>
      </c>
      <c r="F206" s="106">
        <v>313</v>
      </c>
      <c r="G206" s="58">
        <f t="shared" ref="G206:G208" si="11">F206-E206</f>
        <v>166</v>
      </c>
    </row>
    <row r="207" ht="33.95" customHeight="true" spans="1:7">
      <c r="A207" s="8">
        <v>2</v>
      </c>
      <c r="B207" s="60" t="s">
        <v>128</v>
      </c>
      <c r="C207" s="58" t="s">
        <v>123</v>
      </c>
      <c r="D207" s="106">
        <v>2165</v>
      </c>
      <c r="E207" s="106">
        <v>2114</v>
      </c>
      <c r="F207" s="106">
        <v>2218</v>
      </c>
      <c r="G207" s="58">
        <f t="shared" si="11"/>
        <v>104</v>
      </c>
    </row>
    <row r="208" ht="33.95" customHeight="true" spans="1:7">
      <c r="A208" s="8">
        <v>3</v>
      </c>
      <c r="B208" s="60" t="s">
        <v>129</v>
      </c>
      <c r="C208" s="58" t="s">
        <v>123</v>
      </c>
      <c r="D208" s="107">
        <v>58</v>
      </c>
      <c r="E208" s="106">
        <v>27.5</v>
      </c>
      <c r="F208" s="106">
        <v>88.5</v>
      </c>
      <c r="G208" s="58">
        <f t="shared" si="11"/>
        <v>61</v>
      </c>
    </row>
    <row r="209" ht="33.95" customHeight="true" spans="1:7">
      <c r="A209" s="8"/>
      <c r="B209" s="100" t="s">
        <v>130</v>
      </c>
      <c r="C209" s="108"/>
      <c r="D209" s="109"/>
      <c r="E209" s="90"/>
      <c r="F209" s="90"/>
      <c r="G209" s="57"/>
    </row>
    <row r="210" ht="33.95" customHeight="true" spans="1:7">
      <c r="A210" s="8">
        <v>1</v>
      </c>
      <c r="B210" s="67" t="s">
        <v>131</v>
      </c>
      <c r="C210" s="58" t="s">
        <v>123</v>
      </c>
      <c r="D210" s="106">
        <v>280</v>
      </c>
      <c r="E210" s="106">
        <v>172</v>
      </c>
      <c r="F210" s="106">
        <v>388</v>
      </c>
      <c r="G210" s="58">
        <f t="shared" ref="G210:G214" si="12">F210-E210</f>
        <v>216</v>
      </c>
    </row>
    <row r="211" ht="33.95" customHeight="true" spans="1:7">
      <c r="A211" s="8">
        <v>2</v>
      </c>
      <c r="B211" s="67" t="s">
        <v>132</v>
      </c>
      <c r="C211" s="58" t="s">
        <v>123</v>
      </c>
      <c r="D211" s="106">
        <v>932.6</v>
      </c>
      <c r="E211" s="106">
        <v>891.6</v>
      </c>
      <c r="F211" s="106">
        <v>975.6</v>
      </c>
      <c r="G211" s="58">
        <f t="shared" si="12"/>
        <v>84</v>
      </c>
    </row>
    <row r="212" ht="33.95" customHeight="true" spans="1:7">
      <c r="A212" s="8"/>
      <c r="B212" s="110" t="s">
        <v>133</v>
      </c>
      <c r="C212" s="108"/>
      <c r="D212" s="109"/>
      <c r="E212" s="90"/>
      <c r="F212" s="90"/>
      <c r="G212" s="57"/>
    </row>
    <row r="213" ht="33.95" customHeight="true" spans="1:7">
      <c r="A213" s="8">
        <v>1</v>
      </c>
      <c r="B213" s="111" t="s">
        <v>131</v>
      </c>
      <c r="C213" s="58" t="s">
        <v>123</v>
      </c>
      <c r="D213" s="112">
        <v>1054.01</v>
      </c>
      <c r="E213" s="112">
        <v>936.01</v>
      </c>
      <c r="F213" s="112">
        <v>1172.01</v>
      </c>
      <c r="G213" s="58">
        <f t="shared" si="12"/>
        <v>236</v>
      </c>
    </row>
    <row r="214" ht="33.95" customHeight="true" spans="1:7">
      <c r="A214" s="8">
        <v>2</v>
      </c>
      <c r="B214" s="111" t="s">
        <v>134</v>
      </c>
      <c r="C214" s="58" t="s">
        <v>123</v>
      </c>
      <c r="D214" s="113">
        <v>329.747</v>
      </c>
      <c r="E214" s="113">
        <v>271.707</v>
      </c>
      <c r="F214" s="113">
        <v>379.747</v>
      </c>
      <c r="G214" s="58">
        <f t="shared" si="12"/>
        <v>108.04</v>
      </c>
    </row>
    <row r="215" ht="33.95" customHeight="true" spans="1:7">
      <c r="A215" s="8"/>
      <c r="B215" s="114" t="s">
        <v>135</v>
      </c>
      <c r="C215" s="58"/>
      <c r="D215" s="113"/>
      <c r="E215" s="113"/>
      <c r="F215" s="113"/>
      <c r="G215" s="58"/>
    </row>
    <row r="216" ht="48" customHeight="true" spans="1:7">
      <c r="A216" s="8">
        <v>1</v>
      </c>
      <c r="B216" s="111" t="s">
        <v>136</v>
      </c>
      <c r="C216" s="58" t="s">
        <v>123</v>
      </c>
      <c r="D216" s="115">
        <v>102</v>
      </c>
      <c r="E216" s="115">
        <v>55.46</v>
      </c>
      <c r="F216" s="115">
        <v>148.54</v>
      </c>
      <c r="G216" s="58">
        <f t="shared" ref="G216:G219" si="13">F216-E216</f>
        <v>93.08</v>
      </c>
    </row>
    <row r="217" ht="48" customHeight="true" spans="1:7">
      <c r="A217" s="8">
        <v>2</v>
      </c>
      <c r="B217" s="111" t="s">
        <v>137</v>
      </c>
      <c r="C217" s="58" t="s">
        <v>123</v>
      </c>
      <c r="D217" s="115">
        <v>193</v>
      </c>
      <c r="E217" s="115">
        <v>169.46</v>
      </c>
      <c r="F217" s="115">
        <v>216.54</v>
      </c>
      <c r="G217" s="58">
        <f t="shared" si="13"/>
        <v>47.08</v>
      </c>
    </row>
    <row r="218" ht="33.95" customHeight="true" spans="1:7">
      <c r="A218" s="8">
        <v>3</v>
      </c>
      <c r="B218" s="111" t="s">
        <v>131</v>
      </c>
      <c r="C218" s="58" t="s">
        <v>123</v>
      </c>
      <c r="D218" s="112">
        <v>462.5</v>
      </c>
      <c r="E218" s="112">
        <v>436.46</v>
      </c>
      <c r="F218" s="112">
        <v>488.54</v>
      </c>
      <c r="G218" s="58">
        <f t="shared" si="13"/>
        <v>52.08</v>
      </c>
    </row>
    <row r="219" ht="33.95" customHeight="true" spans="1:7">
      <c r="A219" s="8">
        <v>4</v>
      </c>
      <c r="B219" s="111" t="s">
        <v>138</v>
      </c>
      <c r="C219" s="58" t="s">
        <v>123</v>
      </c>
      <c r="D219" s="116">
        <v>253</v>
      </c>
      <c r="E219" s="112">
        <v>139.96</v>
      </c>
      <c r="F219" s="112">
        <v>366</v>
      </c>
      <c r="G219" s="58">
        <f t="shared" si="13"/>
        <v>226.04</v>
      </c>
    </row>
    <row r="220" ht="33.95" customHeight="true" spans="1:7">
      <c r="A220" s="8"/>
      <c r="B220" s="114" t="s">
        <v>139</v>
      </c>
      <c r="C220" s="58"/>
      <c r="D220" s="113"/>
      <c r="E220" s="113"/>
      <c r="F220" s="113"/>
      <c r="G220" s="58"/>
    </row>
    <row r="221" ht="33.95" customHeight="true" spans="1:7">
      <c r="A221" s="8">
        <v>1</v>
      </c>
      <c r="B221" s="111" t="s">
        <v>131</v>
      </c>
      <c r="C221" s="58" t="s">
        <v>123</v>
      </c>
      <c r="D221" s="112">
        <v>1573</v>
      </c>
      <c r="E221" s="112">
        <v>1445</v>
      </c>
      <c r="F221" s="112">
        <v>1699</v>
      </c>
      <c r="G221" s="58">
        <f>F221-E221</f>
        <v>254</v>
      </c>
    </row>
    <row r="222" ht="33.95" customHeight="true" spans="1:7">
      <c r="A222" s="8"/>
      <c r="B222" s="114" t="s">
        <v>140</v>
      </c>
      <c r="C222" s="58"/>
      <c r="D222" s="112"/>
      <c r="E222" s="112"/>
      <c r="F222" s="112"/>
      <c r="G222" s="58"/>
    </row>
    <row r="223" ht="39" customHeight="true" spans="1:7">
      <c r="A223" s="8">
        <v>1</v>
      </c>
      <c r="B223" s="67" t="s">
        <v>141</v>
      </c>
      <c r="C223" s="58" t="s">
        <v>142</v>
      </c>
      <c r="D223" s="77">
        <v>1487</v>
      </c>
      <c r="E223" s="77">
        <v>1449</v>
      </c>
      <c r="F223" s="77">
        <v>1525</v>
      </c>
      <c r="G223" s="58">
        <f>F223-E223</f>
        <v>76</v>
      </c>
    </row>
    <row r="224" ht="39" customHeight="true" spans="1:7">
      <c r="A224" s="8">
        <f>A223+1</f>
        <v>2</v>
      </c>
      <c r="B224" s="67" t="s">
        <v>143</v>
      </c>
      <c r="C224" s="58" t="s">
        <v>142</v>
      </c>
      <c r="D224" s="77">
        <v>2518</v>
      </c>
      <c r="E224" s="77">
        <v>2405</v>
      </c>
      <c r="F224" s="77">
        <v>2631</v>
      </c>
      <c r="G224" s="58">
        <f t="shared" ref="G224:G230" si="14">F224-E224</f>
        <v>226</v>
      </c>
    </row>
    <row r="225" ht="39" customHeight="true" spans="1:7">
      <c r="A225" s="8">
        <f t="shared" ref="A225:A230" si="15">A224+1</f>
        <v>3</v>
      </c>
      <c r="B225" s="67" t="s">
        <v>144</v>
      </c>
      <c r="C225" s="58" t="s">
        <v>142</v>
      </c>
      <c r="D225" s="77">
        <v>3193</v>
      </c>
      <c r="E225" s="77">
        <v>3157</v>
      </c>
      <c r="F225" s="77">
        <v>3229</v>
      </c>
      <c r="G225" s="58">
        <f t="shared" si="14"/>
        <v>72</v>
      </c>
    </row>
    <row r="226" ht="39" customHeight="true" spans="1:7">
      <c r="A226" s="8">
        <f t="shared" si="15"/>
        <v>4</v>
      </c>
      <c r="B226" s="67" t="s">
        <v>145</v>
      </c>
      <c r="C226" s="58" t="s">
        <v>142</v>
      </c>
      <c r="D226" s="77">
        <v>4550</v>
      </c>
      <c r="E226" s="77">
        <v>4452</v>
      </c>
      <c r="F226" s="77">
        <v>4648</v>
      </c>
      <c r="G226" s="58">
        <f t="shared" si="14"/>
        <v>196</v>
      </c>
    </row>
    <row r="227" ht="39" customHeight="true" spans="1:7">
      <c r="A227" s="8">
        <f t="shared" si="15"/>
        <v>5</v>
      </c>
      <c r="B227" s="67" t="s">
        <v>146</v>
      </c>
      <c r="C227" s="58" t="s">
        <v>142</v>
      </c>
      <c r="D227" s="77">
        <v>12070</v>
      </c>
      <c r="E227" s="77">
        <v>11500.2</v>
      </c>
      <c r="F227" s="77">
        <v>12490.3</v>
      </c>
      <c r="G227" s="58">
        <f t="shared" si="14"/>
        <v>990.099999999999</v>
      </c>
    </row>
    <row r="228" ht="39" customHeight="true" spans="1:7">
      <c r="A228" s="8">
        <f t="shared" si="15"/>
        <v>6</v>
      </c>
      <c r="B228" s="67" t="s">
        <v>147</v>
      </c>
      <c r="C228" s="58" t="s">
        <v>142</v>
      </c>
      <c r="D228" s="77">
        <v>15466</v>
      </c>
      <c r="E228" s="77">
        <v>15387.5</v>
      </c>
      <c r="F228" s="77">
        <v>15547</v>
      </c>
      <c r="G228" s="58">
        <f t="shared" si="14"/>
        <v>159.5</v>
      </c>
    </row>
    <row r="229" ht="39" customHeight="true" spans="1:7">
      <c r="A229" s="8">
        <f t="shared" si="15"/>
        <v>7</v>
      </c>
      <c r="B229" s="67" t="s">
        <v>148</v>
      </c>
      <c r="C229" s="58" t="s">
        <v>142</v>
      </c>
      <c r="D229" s="77">
        <v>16389</v>
      </c>
      <c r="E229" s="77">
        <v>16306</v>
      </c>
      <c r="F229" s="77">
        <v>16470</v>
      </c>
      <c r="G229" s="58">
        <f t="shared" si="14"/>
        <v>164</v>
      </c>
    </row>
    <row r="230" ht="39" customHeight="true" spans="1:7">
      <c r="A230" s="8">
        <f t="shared" si="15"/>
        <v>8</v>
      </c>
      <c r="B230" s="67" t="s">
        <v>149</v>
      </c>
      <c r="C230" s="58" t="s">
        <v>142</v>
      </c>
      <c r="D230" s="77">
        <v>18330</v>
      </c>
      <c r="E230" s="77">
        <v>18249</v>
      </c>
      <c r="F230" s="77">
        <v>18411</v>
      </c>
      <c r="G230" s="58">
        <f t="shared" si="14"/>
        <v>162</v>
      </c>
    </row>
    <row r="231" customFormat="true" ht="24" customHeight="true" spans="1:13">
      <c r="A231" s="15" t="s">
        <v>0</v>
      </c>
      <c r="B231" s="69"/>
      <c r="C231" s="70"/>
      <c r="D231" s="117"/>
      <c r="E231" s="117"/>
      <c r="F231" s="117"/>
      <c r="G231" s="70"/>
      <c r="H231" s="54"/>
      <c r="I231" s="54"/>
      <c r="J231" s="54"/>
      <c r="K231" s="54"/>
      <c r="L231" s="54"/>
      <c r="M231" s="54"/>
    </row>
    <row r="232" s="52" customFormat="true" ht="79" customHeight="true" spans="1:13">
      <c r="A232" s="56" t="s">
        <v>1</v>
      </c>
      <c r="B232" s="56"/>
      <c r="C232" s="56"/>
      <c r="D232" s="56"/>
      <c r="E232" s="56"/>
      <c r="F232" s="56"/>
      <c r="G232" s="56"/>
      <c r="H232" s="54"/>
      <c r="I232" s="54"/>
      <c r="J232" s="54"/>
      <c r="K232" s="54"/>
      <c r="L232" s="54"/>
      <c r="M232" s="54"/>
    </row>
    <row r="233" s="51" customFormat="true" ht="49" customHeight="true" spans="1:7">
      <c r="A233" s="57" t="s">
        <v>2</v>
      </c>
      <c r="B233" s="57" t="s">
        <v>3</v>
      </c>
      <c r="C233" s="57"/>
      <c r="D233" s="57" t="s">
        <v>4</v>
      </c>
      <c r="E233" s="57" t="s">
        <v>5</v>
      </c>
      <c r="F233" s="57" t="s">
        <v>6</v>
      </c>
      <c r="G233" s="57" t="s">
        <v>7</v>
      </c>
    </row>
    <row r="234" ht="33.95" customHeight="true" spans="1:7">
      <c r="A234" s="8"/>
      <c r="B234" s="114" t="s">
        <v>150</v>
      </c>
      <c r="C234" s="58"/>
      <c r="D234" s="112"/>
      <c r="E234" s="112"/>
      <c r="F234" s="112"/>
      <c r="G234" s="58"/>
    </row>
    <row r="235" ht="33.95" customHeight="true" spans="1:7">
      <c r="A235" s="8">
        <v>1</v>
      </c>
      <c r="B235" s="118" t="s">
        <v>151</v>
      </c>
      <c r="C235" s="58" t="s">
        <v>142</v>
      </c>
      <c r="D235" s="119">
        <v>1975</v>
      </c>
      <c r="E235" s="134">
        <v>1917</v>
      </c>
      <c r="F235" s="134">
        <v>2033</v>
      </c>
      <c r="G235" s="58">
        <f t="shared" ref="G235:G237" si="16">F235-E235</f>
        <v>116</v>
      </c>
    </row>
    <row r="236" ht="33.95" customHeight="true" spans="1:7">
      <c r="A236" s="8">
        <v>2</v>
      </c>
      <c r="B236" s="118" t="s">
        <v>152</v>
      </c>
      <c r="C236" s="58" t="s">
        <v>142</v>
      </c>
      <c r="D236" s="119">
        <v>5100</v>
      </c>
      <c r="E236" s="134">
        <v>5052</v>
      </c>
      <c r="F236" s="134">
        <v>5148</v>
      </c>
      <c r="G236" s="58">
        <f t="shared" si="16"/>
        <v>96</v>
      </c>
    </row>
    <row r="237" ht="33.95" customHeight="true" spans="1:7">
      <c r="A237" s="8">
        <v>3</v>
      </c>
      <c r="B237" s="118" t="s">
        <v>153</v>
      </c>
      <c r="C237" s="58" t="s">
        <v>142</v>
      </c>
      <c r="D237" s="119">
        <v>7766</v>
      </c>
      <c r="E237" s="134">
        <v>7688</v>
      </c>
      <c r="F237" s="134">
        <v>7844</v>
      </c>
      <c r="G237" s="58">
        <f t="shared" si="16"/>
        <v>156</v>
      </c>
    </row>
    <row r="238" ht="33.95" customHeight="true" spans="1:7">
      <c r="A238" s="8"/>
      <c r="B238" s="120"/>
      <c r="C238" s="58"/>
      <c r="D238" s="121"/>
      <c r="E238" s="121"/>
      <c r="F238" s="121"/>
      <c r="G238" s="58"/>
    </row>
    <row r="239" ht="33.95" customHeight="true" spans="1:7">
      <c r="A239" s="100"/>
      <c r="B239" s="100" t="s">
        <v>154</v>
      </c>
      <c r="C239" s="100"/>
      <c r="D239" s="122"/>
      <c r="E239" s="122"/>
      <c r="F239" s="122"/>
      <c r="G239" s="135"/>
    </row>
    <row r="240" ht="33.95" customHeight="true" spans="1:7">
      <c r="A240" s="8">
        <v>1</v>
      </c>
      <c r="B240" s="8" t="s">
        <v>155</v>
      </c>
      <c r="C240" s="8" t="s">
        <v>123</v>
      </c>
      <c r="D240" s="123">
        <v>637.8</v>
      </c>
      <c r="E240" s="123">
        <v>587.8</v>
      </c>
      <c r="F240" s="123">
        <v>687.8</v>
      </c>
      <c r="G240" s="57">
        <f t="shared" ref="G240:G242" si="17">F240-E240</f>
        <v>100</v>
      </c>
    </row>
    <row r="241" ht="33.95" customHeight="true" spans="1:7">
      <c r="A241" s="8">
        <v>2</v>
      </c>
      <c r="B241" s="8" t="s">
        <v>156</v>
      </c>
      <c r="C241" s="8" t="s">
        <v>123</v>
      </c>
      <c r="D241" s="124">
        <v>363.884</v>
      </c>
      <c r="E241" s="124">
        <v>303.884</v>
      </c>
      <c r="F241" s="124">
        <v>423.884</v>
      </c>
      <c r="G241" s="57">
        <f t="shared" si="17"/>
        <v>120</v>
      </c>
    </row>
    <row r="242" ht="33.95" customHeight="true" spans="1:7">
      <c r="A242" s="8">
        <v>3</v>
      </c>
      <c r="B242" s="8" t="s">
        <v>157</v>
      </c>
      <c r="C242" s="8" t="s">
        <v>123</v>
      </c>
      <c r="D242" s="124">
        <v>789</v>
      </c>
      <c r="E242" s="124">
        <v>736.5</v>
      </c>
      <c r="F242" s="124">
        <v>841.5</v>
      </c>
      <c r="G242" s="57">
        <f t="shared" si="17"/>
        <v>105</v>
      </c>
    </row>
    <row r="243" ht="33.95" customHeight="true" spans="1:7">
      <c r="A243" s="100"/>
      <c r="B243" s="100" t="s">
        <v>158</v>
      </c>
      <c r="C243" s="100"/>
      <c r="D243" s="122"/>
      <c r="E243" s="122"/>
      <c r="F243" s="122"/>
      <c r="G243" s="135"/>
    </row>
    <row r="244" ht="33.95" customHeight="true" spans="1:7">
      <c r="A244" s="8">
        <v>1</v>
      </c>
      <c r="B244" s="8" t="s">
        <v>159</v>
      </c>
      <c r="C244" s="8" t="s">
        <v>123</v>
      </c>
      <c r="D244" s="123">
        <v>1056.5</v>
      </c>
      <c r="E244" s="123">
        <v>933</v>
      </c>
      <c r="F244" s="123">
        <v>1180</v>
      </c>
      <c r="G244" s="57">
        <f t="shared" ref="G244:G256" si="18">F244-E244</f>
        <v>247</v>
      </c>
    </row>
    <row r="245" ht="33.95" customHeight="true" spans="1:7">
      <c r="A245" s="8">
        <v>2</v>
      </c>
      <c r="B245" s="8" t="s">
        <v>160</v>
      </c>
      <c r="C245" s="8" t="s">
        <v>123</v>
      </c>
      <c r="D245" s="124">
        <v>277.5</v>
      </c>
      <c r="E245" s="124">
        <v>0</v>
      </c>
      <c r="F245" s="124">
        <v>555</v>
      </c>
      <c r="G245" s="57">
        <f t="shared" si="18"/>
        <v>555</v>
      </c>
    </row>
    <row r="246" ht="33.95" customHeight="true" spans="1:7">
      <c r="A246" s="8">
        <v>3</v>
      </c>
      <c r="B246" s="8" t="s">
        <v>161</v>
      </c>
      <c r="C246" s="8" t="s">
        <v>123</v>
      </c>
      <c r="D246" s="124">
        <v>722.345</v>
      </c>
      <c r="E246" s="124">
        <v>678.845</v>
      </c>
      <c r="F246" s="124">
        <v>765.845</v>
      </c>
      <c r="G246" s="57">
        <f t="shared" si="18"/>
        <v>87</v>
      </c>
    </row>
    <row r="247" ht="33.95" customHeight="true" spans="1:7">
      <c r="A247" s="8">
        <v>4</v>
      </c>
      <c r="B247" s="8" t="s">
        <v>162</v>
      </c>
      <c r="C247" s="8" t="s">
        <v>123</v>
      </c>
      <c r="D247" s="125">
        <v>240.732</v>
      </c>
      <c r="E247" s="125">
        <v>160.732</v>
      </c>
      <c r="F247" s="125">
        <v>320.732</v>
      </c>
      <c r="G247" s="57">
        <f t="shared" si="18"/>
        <v>160</v>
      </c>
    </row>
    <row r="248" ht="33.95" customHeight="true" spans="1:7">
      <c r="A248" s="8">
        <v>5</v>
      </c>
      <c r="B248" s="8" t="s">
        <v>163</v>
      </c>
      <c r="C248" s="8" t="s">
        <v>123</v>
      </c>
      <c r="D248" s="126">
        <v>206.009</v>
      </c>
      <c r="E248" s="126">
        <v>146.009</v>
      </c>
      <c r="F248" s="126">
        <v>266.009</v>
      </c>
      <c r="G248" s="57">
        <f t="shared" si="18"/>
        <v>120</v>
      </c>
    </row>
    <row r="249" ht="33.95" customHeight="true" spans="1:7">
      <c r="A249" s="8">
        <v>6</v>
      </c>
      <c r="B249" s="8" t="s">
        <v>164</v>
      </c>
      <c r="C249" s="8" t="s">
        <v>123</v>
      </c>
      <c r="D249" s="126">
        <v>807.209</v>
      </c>
      <c r="E249" s="126">
        <v>707.209</v>
      </c>
      <c r="F249" s="126">
        <v>907.209</v>
      </c>
      <c r="G249" s="57">
        <f t="shared" si="18"/>
        <v>200</v>
      </c>
    </row>
    <row r="250" ht="33.95" customHeight="true" spans="1:7">
      <c r="A250" s="8">
        <v>7</v>
      </c>
      <c r="B250" s="8" t="s">
        <v>165</v>
      </c>
      <c r="C250" s="8" t="s">
        <v>123</v>
      </c>
      <c r="D250" s="127">
        <v>737.716</v>
      </c>
      <c r="E250" s="127">
        <v>496.716</v>
      </c>
      <c r="F250" s="127">
        <v>978.716</v>
      </c>
      <c r="G250" s="57">
        <f t="shared" si="18"/>
        <v>482</v>
      </c>
    </row>
    <row r="251" ht="33.95" customHeight="true" spans="1:7">
      <c r="A251" s="8">
        <v>8</v>
      </c>
      <c r="B251" s="8" t="s">
        <v>166</v>
      </c>
      <c r="C251" s="8" t="s">
        <v>123</v>
      </c>
      <c r="D251" s="128">
        <v>597</v>
      </c>
      <c r="E251" s="128">
        <v>577</v>
      </c>
      <c r="F251" s="128">
        <v>617</v>
      </c>
      <c r="G251" s="57">
        <f t="shared" si="18"/>
        <v>40</v>
      </c>
    </row>
    <row r="252" ht="33.95" customHeight="true" spans="1:7">
      <c r="A252" s="8">
        <v>9</v>
      </c>
      <c r="B252" s="8" t="s">
        <v>167</v>
      </c>
      <c r="C252" s="8" t="s">
        <v>123</v>
      </c>
      <c r="D252" s="129">
        <v>365</v>
      </c>
      <c r="E252" s="129">
        <v>345</v>
      </c>
      <c r="F252" s="129">
        <v>385</v>
      </c>
      <c r="G252" s="57">
        <f t="shared" si="18"/>
        <v>40</v>
      </c>
    </row>
    <row r="253" ht="33.95" customHeight="true" spans="1:7">
      <c r="A253" s="8">
        <v>10</v>
      </c>
      <c r="B253" s="8" t="s">
        <v>168</v>
      </c>
      <c r="C253" s="8" t="s">
        <v>123</v>
      </c>
      <c r="D253" s="130">
        <v>275</v>
      </c>
      <c r="E253" s="130">
        <v>245</v>
      </c>
      <c r="F253" s="130">
        <v>305</v>
      </c>
      <c r="G253" s="57">
        <f t="shared" si="18"/>
        <v>60</v>
      </c>
    </row>
    <row r="254" ht="33.95" customHeight="true" spans="1:7">
      <c r="A254" s="8">
        <v>11</v>
      </c>
      <c r="B254" s="131" t="s">
        <v>169</v>
      </c>
      <c r="C254" s="8" t="s">
        <v>123</v>
      </c>
      <c r="D254" s="132">
        <v>1028</v>
      </c>
      <c r="E254" s="136">
        <v>1018</v>
      </c>
      <c r="F254" s="136">
        <v>1038</v>
      </c>
      <c r="G254" s="57">
        <f t="shared" si="18"/>
        <v>20</v>
      </c>
    </row>
    <row r="255" ht="33.95" customHeight="true" spans="1:7">
      <c r="A255" s="8">
        <v>12</v>
      </c>
      <c r="B255" s="123" t="s">
        <v>170</v>
      </c>
      <c r="C255" s="8" t="s">
        <v>123</v>
      </c>
      <c r="D255" s="133">
        <v>195</v>
      </c>
      <c r="E255" s="133">
        <v>110</v>
      </c>
      <c r="F255" s="133">
        <v>280</v>
      </c>
      <c r="G255" s="57">
        <f t="shared" si="18"/>
        <v>170</v>
      </c>
    </row>
    <row r="256" ht="33.95" customHeight="true" spans="1:7">
      <c r="A256" s="8">
        <v>13</v>
      </c>
      <c r="B256" s="123" t="s">
        <v>171</v>
      </c>
      <c r="C256" s="8" t="s">
        <v>123</v>
      </c>
      <c r="D256" s="133">
        <v>298</v>
      </c>
      <c r="E256" s="133">
        <v>283</v>
      </c>
      <c r="F256" s="133">
        <v>313</v>
      </c>
      <c r="G256" s="57">
        <f t="shared" si="18"/>
        <v>30</v>
      </c>
    </row>
    <row r="257" ht="33.95" customHeight="true" spans="1:7">
      <c r="A257" s="8"/>
      <c r="B257" s="100" t="s">
        <v>172</v>
      </c>
      <c r="C257" s="8"/>
      <c r="D257" s="126"/>
      <c r="E257" s="126"/>
      <c r="F257" s="126"/>
      <c r="G257" s="57"/>
    </row>
    <row r="258" ht="33.95" customHeight="true" spans="1:7">
      <c r="A258" s="8">
        <v>1</v>
      </c>
      <c r="B258" s="123" t="s">
        <v>173</v>
      </c>
      <c r="C258" s="8" t="s">
        <v>123</v>
      </c>
      <c r="D258" s="123">
        <v>933.579</v>
      </c>
      <c r="E258" s="123">
        <v>879.579</v>
      </c>
      <c r="F258" s="123">
        <v>987.579</v>
      </c>
      <c r="G258" s="57">
        <f t="shared" ref="G258:G262" si="19">F258-E258</f>
        <v>108</v>
      </c>
    </row>
    <row r="259" ht="33.95" customHeight="true" spans="1:7">
      <c r="A259" s="8">
        <v>2</v>
      </c>
      <c r="B259" s="131" t="s">
        <v>174</v>
      </c>
      <c r="C259" s="8" t="s">
        <v>123</v>
      </c>
      <c r="D259" s="124">
        <v>257.78</v>
      </c>
      <c r="E259" s="124">
        <v>177.78</v>
      </c>
      <c r="F259" s="124">
        <v>337.78</v>
      </c>
      <c r="G259" s="57">
        <f t="shared" si="19"/>
        <v>160</v>
      </c>
    </row>
    <row r="260" ht="33.95" customHeight="true" spans="1:7">
      <c r="A260" s="8">
        <v>3</v>
      </c>
      <c r="B260" s="131" t="s">
        <v>175</v>
      </c>
      <c r="C260" s="8" t="s">
        <v>123</v>
      </c>
      <c r="D260" s="125">
        <v>88</v>
      </c>
      <c r="E260" s="125">
        <v>0</v>
      </c>
      <c r="F260" s="125">
        <v>176</v>
      </c>
      <c r="G260" s="57">
        <f t="shared" si="19"/>
        <v>176</v>
      </c>
    </row>
    <row r="261" ht="33.95" customHeight="true" spans="1:7">
      <c r="A261" s="8">
        <v>4</v>
      </c>
      <c r="B261" s="131" t="s">
        <v>176</v>
      </c>
      <c r="C261" s="8" t="s">
        <v>123</v>
      </c>
      <c r="D261" s="136">
        <v>234.549</v>
      </c>
      <c r="E261" s="126">
        <v>134.549</v>
      </c>
      <c r="F261" s="126">
        <v>334.549</v>
      </c>
      <c r="G261" s="57">
        <f t="shared" si="19"/>
        <v>200</v>
      </c>
    </row>
    <row r="262" ht="33.95" customHeight="true" spans="1:7">
      <c r="A262" s="8">
        <v>5</v>
      </c>
      <c r="B262" s="123" t="s">
        <v>177</v>
      </c>
      <c r="C262" s="8" t="s">
        <v>123</v>
      </c>
      <c r="D262" s="137">
        <v>273.043</v>
      </c>
      <c r="E262" s="137">
        <v>213.043</v>
      </c>
      <c r="F262" s="137">
        <v>333.043</v>
      </c>
      <c r="G262" s="57">
        <f t="shared" si="19"/>
        <v>120</v>
      </c>
    </row>
    <row r="263" ht="33.95" customHeight="true" spans="1:7">
      <c r="A263" s="8"/>
      <c r="B263" s="100" t="s">
        <v>178</v>
      </c>
      <c r="C263" s="8"/>
      <c r="D263" s="126"/>
      <c r="E263" s="126"/>
      <c r="F263" s="126"/>
      <c r="G263" s="57"/>
    </row>
    <row r="264" ht="33.95" customHeight="true" spans="1:7">
      <c r="A264" s="8">
        <v>1</v>
      </c>
      <c r="B264" s="131" t="s">
        <v>173</v>
      </c>
      <c r="C264" s="8" t="s">
        <v>123</v>
      </c>
      <c r="D264" s="123">
        <v>199.202</v>
      </c>
      <c r="E264" s="123">
        <v>169.202</v>
      </c>
      <c r="F264" s="123">
        <v>229.202</v>
      </c>
      <c r="G264" s="57">
        <f>F264-E264</f>
        <v>60</v>
      </c>
    </row>
    <row r="265" ht="33.95" customHeight="true" spans="1:7">
      <c r="A265" s="8">
        <v>2</v>
      </c>
      <c r="B265" s="123" t="s">
        <v>174</v>
      </c>
      <c r="C265" s="8" t="s">
        <v>123</v>
      </c>
      <c r="D265" s="124">
        <v>321.1925</v>
      </c>
      <c r="E265" s="124">
        <v>201.202</v>
      </c>
      <c r="F265" s="124">
        <v>441.183</v>
      </c>
      <c r="G265" s="57">
        <f>F265-E265</f>
        <v>239.981</v>
      </c>
    </row>
    <row r="266" customFormat="true" ht="33.95" customHeight="true" spans="1:13">
      <c r="A266" s="15" t="s">
        <v>0</v>
      </c>
      <c r="B266" s="138"/>
      <c r="C266" s="15"/>
      <c r="D266" s="139"/>
      <c r="E266" s="139"/>
      <c r="F266" s="139"/>
      <c r="G266" s="68"/>
      <c r="H266" s="54"/>
      <c r="I266" s="54"/>
      <c r="J266" s="54"/>
      <c r="K266" s="54"/>
      <c r="L266" s="54"/>
      <c r="M266" s="54"/>
    </row>
    <row r="267" s="52" customFormat="true" ht="76" customHeight="true" spans="1:13">
      <c r="A267" s="56" t="s">
        <v>1</v>
      </c>
      <c r="B267" s="56"/>
      <c r="C267" s="56"/>
      <c r="D267" s="56"/>
      <c r="E267" s="56"/>
      <c r="F267" s="56"/>
      <c r="G267" s="56"/>
      <c r="H267" s="54"/>
      <c r="I267" s="54"/>
      <c r="J267" s="54"/>
      <c r="K267" s="54"/>
      <c r="L267" s="54"/>
      <c r="M267" s="54"/>
    </row>
    <row r="268" s="51" customFormat="true" ht="49" customHeight="true" spans="1:7">
      <c r="A268" s="57" t="s">
        <v>2</v>
      </c>
      <c r="B268" s="57" t="s">
        <v>3</v>
      </c>
      <c r="C268" s="57"/>
      <c r="D268" s="57" t="s">
        <v>4</v>
      </c>
      <c r="E268" s="57" t="s">
        <v>5</v>
      </c>
      <c r="F268" s="57" t="s">
        <v>6</v>
      </c>
      <c r="G268" s="57" t="s">
        <v>7</v>
      </c>
    </row>
    <row r="269" ht="33.95" customHeight="true" spans="1:7">
      <c r="A269" s="8"/>
      <c r="B269" s="100" t="s">
        <v>179</v>
      </c>
      <c r="C269" s="8"/>
      <c r="D269" s="126"/>
      <c r="E269" s="126"/>
      <c r="F269" s="126"/>
      <c r="G269" s="57"/>
    </row>
    <row r="270" ht="33.95" customHeight="true" spans="1:7">
      <c r="A270" s="8">
        <v>1</v>
      </c>
      <c r="B270" s="131" t="s">
        <v>173</v>
      </c>
      <c r="C270" s="8" t="s">
        <v>123</v>
      </c>
      <c r="D270" s="123">
        <v>78.879</v>
      </c>
      <c r="E270" s="123">
        <v>0</v>
      </c>
      <c r="F270" s="123">
        <v>157.758</v>
      </c>
      <c r="G270" s="57">
        <f t="shared" ref="G269:G276" si="20">F270-E270</f>
        <v>157.758</v>
      </c>
    </row>
    <row r="271" ht="33.95" customHeight="true" spans="1:7">
      <c r="A271" s="8">
        <v>2</v>
      </c>
      <c r="B271" s="123" t="s">
        <v>174</v>
      </c>
      <c r="C271" s="8" t="s">
        <v>123</v>
      </c>
      <c r="D271" s="124">
        <v>413.2955</v>
      </c>
      <c r="E271" s="124">
        <v>153.101</v>
      </c>
      <c r="F271" s="124">
        <v>673.49</v>
      </c>
      <c r="G271" s="57">
        <f t="shared" si="20"/>
        <v>520.389</v>
      </c>
    </row>
    <row r="272" ht="33.95" customHeight="true" spans="1:7">
      <c r="A272" s="8">
        <v>3</v>
      </c>
      <c r="B272" s="123" t="s">
        <v>175</v>
      </c>
      <c r="C272" s="8" t="s">
        <v>123</v>
      </c>
      <c r="D272" s="125">
        <v>246.637</v>
      </c>
      <c r="E272" s="125">
        <v>140.109</v>
      </c>
      <c r="F272" s="125">
        <v>353.165</v>
      </c>
      <c r="G272" s="57">
        <f t="shared" si="20"/>
        <v>213.056</v>
      </c>
    </row>
    <row r="273" ht="33.95" customHeight="true" spans="1:7">
      <c r="A273" s="8">
        <v>4</v>
      </c>
      <c r="B273" s="131" t="s">
        <v>176</v>
      </c>
      <c r="C273" s="8" t="s">
        <v>123</v>
      </c>
      <c r="D273" s="136">
        <v>316.09</v>
      </c>
      <c r="E273" s="126">
        <v>216.09</v>
      </c>
      <c r="F273" s="126">
        <v>416.09</v>
      </c>
      <c r="G273" s="57">
        <f t="shared" si="20"/>
        <v>200</v>
      </c>
    </row>
    <row r="274" ht="33.95" customHeight="true" spans="1:7">
      <c r="A274" s="8">
        <v>5</v>
      </c>
      <c r="B274" s="123" t="s">
        <v>177</v>
      </c>
      <c r="C274" s="8" t="s">
        <v>123</v>
      </c>
      <c r="D274" s="137">
        <v>444</v>
      </c>
      <c r="E274" s="137">
        <v>399</v>
      </c>
      <c r="F274" s="137">
        <v>489</v>
      </c>
      <c r="G274" s="57">
        <f t="shared" si="20"/>
        <v>90</v>
      </c>
    </row>
    <row r="275" ht="33.95" customHeight="true" spans="1:7">
      <c r="A275" s="8">
        <v>6</v>
      </c>
      <c r="B275" s="123" t="s">
        <v>180</v>
      </c>
      <c r="C275" s="8" t="s">
        <v>123</v>
      </c>
      <c r="D275" s="133">
        <v>28</v>
      </c>
      <c r="E275" s="133">
        <v>0</v>
      </c>
      <c r="F275" s="133">
        <v>56</v>
      </c>
      <c r="G275" s="57">
        <f t="shared" si="20"/>
        <v>56</v>
      </c>
    </row>
    <row r="276" ht="33.95" customHeight="true" spans="1:7">
      <c r="A276" s="8">
        <v>7</v>
      </c>
      <c r="B276" s="123" t="s">
        <v>181</v>
      </c>
      <c r="C276" s="8" t="s">
        <v>123</v>
      </c>
      <c r="D276" s="133">
        <v>253</v>
      </c>
      <c r="E276" s="133">
        <v>183</v>
      </c>
      <c r="F276" s="133">
        <v>323</v>
      </c>
      <c r="G276" s="57">
        <f t="shared" si="20"/>
        <v>140</v>
      </c>
    </row>
    <row r="277" ht="51" customHeight="true" spans="1:7">
      <c r="A277" s="100" t="s">
        <v>182</v>
      </c>
      <c r="B277" s="100"/>
      <c r="C277" s="101"/>
      <c r="D277" s="101"/>
      <c r="E277" s="101"/>
      <c r="F277" s="101" t="s">
        <v>120</v>
      </c>
      <c r="G277" s="101">
        <f>SUM(G240:G276)</f>
        <v>4977.184</v>
      </c>
    </row>
    <row r="278" ht="33.95" customHeight="true"/>
    <row r="279" ht="33.95" customHeight="true" spans="1:7">
      <c r="A279" s="8">
        <v>1</v>
      </c>
      <c r="B279" s="8" t="s">
        <v>173</v>
      </c>
      <c r="C279" s="58" t="s">
        <v>82</v>
      </c>
      <c r="D279" s="140">
        <v>950</v>
      </c>
      <c r="E279" s="140">
        <v>897</v>
      </c>
      <c r="F279" s="140">
        <v>1003</v>
      </c>
      <c r="G279" s="88">
        <v>106</v>
      </c>
    </row>
    <row r="280" ht="33.95" customHeight="true" spans="1:7">
      <c r="A280" s="8">
        <v>2</v>
      </c>
      <c r="B280" s="8" t="s">
        <v>174</v>
      </c>
      <c r="C280" s="58" t="s">
        <v>82</v>
      </c>
      <c r="D280" s="141">
        <v>168.775</v>
      </c>
      <c r="E280" s="141">
        <v>157.275</v>
      </c>
      <c r="F280" s="141">
        <v>177.775</v>
      </c>
      <c r="G280" s="88">
        <v>20.5</v>
      </c>
    </row>
    <row r="281" ht="33.95" customHeight="true" spans="1:7">
      <c r="A281" s="8">
        <v>3</v>
      </c>
      <c r="B281" s="8" t="s">
        <v>176</v>
      </c>
      <c r="C281" s="58" t="s">
        <v>82</v>
      </c>
      <c r="D281" s="142">
        <v>315.5</v>
      </c>
      <c r="E281" s="142">
        <v>222.5</v>
      </c>
      <c r="F281" s="142">
        <v>408.5</v>
      </c>
      <c r="G281" s="88">
        <v>186</v>
      </c>
    </row>
    <row r="282" ht="33.95" customHeight="true" spans="1:7">
      <c r="A282" s="8">
        <v>4</v>
      </c>
      <c r="B282" s="8" t="s">
        <v>177</v>
      </c>
      <c r="C282" s="58" t="s">
        <v>82</v>
      </c>
      <c r="D282" s="143">
        <v>215.429</v>
      </c>
      <c r="E282" s="143">
        <v>59.429</v>
      </c>
      <c r="F282" s="143">
        <v>365.429</v>
      </c>
      <c r="G282" s="88">
        <v>306</v>
      </c>
    </row>
    <row r="283" ht="33.95" customHeight="true" spans="1:7">
      <c r="A283" s="8"/>
      <c r="B283" s="144"/>
      <c r="C283" s="145"/>
      <c r="D283" s="143"/>
      <c r="E283" s="143"/>
      <c r="F283" s="143"/>
      <c r="G283" s="88"/>
    </row>
    <row r="284" ht="33.95" customHeight="true" spans="1:7">
      <c r="A284" s="100" t="s">
        <v>183</v>
      </c>
      <c r="B284" s="146" t="s">
        <v>184</v>
      </c>
      <c r="C284" s="147"/>
      <c r="D284" s="148">
        <f>SUM(G279:G282)</f>
        <v>618.5</v>
      </c>
      <c r="E284" s="90"/>
      <c r="F284" s="90"/>
      <c r="G284" s="57"/>
    </row>
    <row r="285" ht="33.95" customHeight="true" spans="1:7">
      <c r="A285" s="100"/>
      <c r="B285" s="146"/>
      <c r="C285" s="147"/>
      <c r="D285" s="148"/>
      <c r="E285" s="90"/>
      <c r="F285" s="90"/>
      <c r="G285" s="57"/>
    </row>
    <row r="286" ht="33.95" customHeight="true" spans="1:7">
      <c r="A286" s="8">
        <v>1</v>
      </c>
      <c r="B286" s="8" t="s">
        <v>173</v>
      </c>
      <c r="C286" s="58" t="s">
        <v>82</v>
      </c>
      <c r="D286" s="140">
        <v>588</v>
      </c>
      <c r="E286" s="140">
        <v>553</v>
      </c>
      <c r="F286" s="140">
        <v>628</v>
      </c>
      <c r="G286" s="88">
        <v>75</v>
      </c>
    </row>
    <row r="287" ht="33.95" customHeight="true" spans="1:7">
      <c r="A287" s="8"/>
      <c r="B287" s="8"/>
      <c r="C287" s="108"/>
      <c r="D287" s="109"/>
      <c r="E287" s="90"/>
      <c r="F287" s="90"/>
      <c r="G287" s="57"/>
    </row>
    <row r="288" ht="33.95" customHeight="true" spans="1:7">
      <c r="A288" s="100" t="s">
        <v>183</v>
      </c>
      <c r="B288" s="146" t="s">
        <v>185</v>
      </c>
      <c r="C288" s="147"/>
      <c r="D288" s="148">
        <f>SUM(G286)</f>
        <v>75</v>
      </c>
      <c r="E288" s="90"/>
      <c r="F288" s="90"/>
      <c r="G288" s="57"/>
    </row>
    <row r="289" ht="33.95" customHeight="true" spans="1:7">
      <c r="A289" s="8"/>
      <c r="B289" s="8"/>
      <c r="C289" s="108"/>
      <c r="D289" s="109"/>
      <c r="E289" s="90"/>
      <c r="F289" s="90"/>
      <c r="G289" s="57"/>
    </row>
    <row r="290" ht="33.95" customHeight="true" spans="1:7">
      <c r="A290" s="8">
        <v>1</v>
      </c>
      <c r="B290" s="8" t="s">
        <v>173</v>
      </c>
      <c r="C290" s="58" t="s">
        <v>82</v>
      </c>
      <c r="D290" s="149">
        <v>888.46</v>
      </c>
      <c r="E290" s="149">
        <v>830.46</v>
      </c>
      <c r="F290" s="149">
        <v>938.46</v>
      </c>
      <c r="G290" s="88">
        <v>108</v>
      </c>
    </row>
    <row r="291" ht="33.95" customHeight="true" spans="1:7">
      <c r="A291" s="8">
        <v>2</v>
      </c>
      <c r="B291" s="8" t="s">
        <v>186</v>
      </c>
      <c r="C291" s="58" t="s">
        <v>82</v>
      </c>
      <c r="D291" s="141">
        <v>172.126</v>
      </c>
      <c r="E291" s="141">
        <v>132.126</v>
      </c>
      <c r="F291" s="141">
        <v>219.126</v>
      </c>
      <c r="G291" s="88">
        <v>87</v>
      </c>
    </row>
    <row r="292" ht="33.95" customHeight="true" spans="1:7">
      <c r="A292" s="8">
        <v>3</v>
      </c>
      <c r="B292" s="8" t="s">
        <v>187</v>
      </c>
      <c r="C292" s="58" t="s">
        <v>82</v>
      </c>
      <c r="D292" s="150">
        <v>275</v>
      </c>
      <c r="E292" s="150">
        <v>254</v>
      </c>
      <c r="F292" s="150">
        <v>296</v>
      </c>
      <c r="G292" s="88">
        <v>42</v>
      </c>
    </row>
    <row r="293" ht="33.95" customHeight="true" spans="1:7">
      <c r="A293" s="8">
        <v>4</v>
      </c>
      <c r="B293" s="8" t="s">
        <v>188</v>
      </c>
      <c r="C293" s="58" t="s">
        <v>82</v>
      </c>
      <c r="D293" s="141">
        <v>495.344</v>
      </c>
      <c r="E293" s="141">
        <v>342.294</v>
      </c>
      <c r="F293" s="141">
        <v>643.394</v>
      </c>
      <c r="G293" s="57">
        <v>301.1</v>
      </c>
    </row>
    <row r="294" ht="33.95" customHeight="true" spans="1:7">
      <c r="A294" s="8">
        <v>5</v>
      </c>
      <c r="B294" s="8" t="s">
        <v>189</v>
      </c>
      <c r="C294" s="58" t="s">
        <v>82</v>
      </c>
      <c r="D294" s="151">
        <v>226.5</v>
      </c>
      <c r="E294" s="151">
        <v>99.5</v>
      </c>
      <c r="F294" s="151">
        <v>356.5</v>
      </c>
      <c r="G294" s="88">
        <v>257</v>
      </c>
    </row>
    <row r="295" ht="33.95" customHeight="true" spans="1:7">
      <c r="A295" s="8">
        <v>6</v>
      </c>
      <c r="B295" s="8" t="s">
        <v>190</v>
      </c>
      <c r="C295" s="58" t="s">
        <v>82</v>
      </c>
      <c r="D295" s="152">
        <v>517.129</v>
      </c>
      <c r="E295" s="152">
        <v>454.129</v>
      </c>
      <c r="F295" s="152">
        <v>577.129</v>
      </c>
      <c r="G295" s="88">
        <v>123</v>
      </c>
    </row>
    <row r="296" ht="33.95" customHeight="true" spans="1:7">
      <c r="A296" s="8">
        <v>7</v>
      </c>
      <c r="B296" s="8" t="s">
        <v>176</v>
      </c>
      <c r="C296" s="58" t="s">
        <v>82</v>
      </c>
      <c r="D296" s="153">
        <v>152.3045</v>
      </c>
      <c r="E296" s="153">
        <v>0</v>
      </c>
      <c r="F296" s="153">
        <v>304.609</v>
      </c>
      <c r="G296" s="57">
        <v>304.609</v>
      </c>
    </row>
    <row r="297" ht="33.95" customHeight="true" spans="1:7">
      <c r="A297" s="8">
        <v>8</v>
      </c>
      <c r="B297" s="8" t="s">
        <v>177</v>
      </c>
      <c r="C297" s="58" t="s">
        <v>82</v>
      </c>
      <c r="D297" s="154">
        <v>607</v>
      </c>
      <c r="E297" s="154">
        <v>559</v>
      </c>
      <c r="F297" s="154">
        <v>647</v>
      </c>
      <c r="G297" s="88">
        <v>88</v>
      </c>
    </row>
    <row r="298" ht="33.95" customHeight="true" spans="1:7">
      <c r="A298" s="8"/>
      <c r="B298" s="8"/>
      <c r="C298" s="108"/>
      <c r="D298" s="109"/>
      <c r="E298" s="90"/>
      <c r="F298" s="90"/>
      <c r="G298" s="88"/>
    </row>
    <row r="299" ht="33.95" customHeight="true" spans="1:7">
      <c r="A299" s="100" t="s">
        <v>183</v>
      </c>
      <c r="B299" s="146" t="s">
        <v>191</v>
      </c>
      <c r="C299" s="147"/>
      <c r="D299" s="148">
        <f>SUM(G290:G297)</f>
        <v>1310.709</v>
      </c>
      <c r="E299" s="90"/>
      <c r="F299" s="90"/>
      <c r="G299" s="88"/>
    </row>
    <row r="300" customFormat="true" ht="33.95" customHeight="true" spans="1:13">
      <c r="A300" s="15" t="s">
        <v>0</v>
      </c>
      <c r="B300" s="155"/>
      <c r="C300" s="156"/>
      <c r="D300" s="157"/>
      <c r="E300" s="91"/>
      <c r="F300" s="91"/>
      <c r="G300" s="97"/>
      <c r="H300" s="54"/>
      <c r="I300" s="54"/>
      <c r="J300" s="54"/>
      <c r="K300" s="54"/>
      <c r="L300" s="54"/>
      <c r="M300" s="54"/>
    </row>
    <row r="301" s="52" customFormat="true" ht="69" customHeight="true" spans="1:13">
      <c r="A301" s="56" t="s">
        <v>1</v>
      </c>
      <c r="B301" s="56"/>
      <c r="C301" s="56"/>
      <c r="D301" s="56"/>
      <c r="E301" s="56"/>
      <c r="F301" s="56"/>
      <c r="G301" s="56"/>
      <c r="H301" s="54"/>
      <c r="I301" s="54"/>
      <c r="J301" s="54"/>
      <c r="K301" s="54"/>
      <c r="L301" s="54"/>
      <c r="M301" s="54"/>
    </row>
    <row r="302" s="51" customFormat="true" ht="49" customHeight="true" spans="1:7">
      <c r="A302" s="57" t="s">
        <v>2</v>
      </c>
      <c r="B302" s="57" t="s">
        <v>3</v>
      </c>
      <c r="C302" s="57"/>
      <c r="D302" s="57" t="s">
        <v>4</v>
      </c>
      <c r="E302" s="57" t="s">
        <v>5</v>
      </c>
      <c r="F302" s="57" t="s">
        <v>6</v>
      </c>
      <c r="G302" s="57" t="s">
        <v>7</v>
      </c>
    </row>
    <row r="303" ht="33.95" customHeight="true" spans="1:7">
      <c r="A303" s="8"/>
      <c r="B303" s="8"/>
      <c r="C303" s="108"/>
      <c r="D303" s="109"/>
      <c r="E303" s="90"/>
      <c r="F303" s="90"/>
      <c r="G303" s="57"/>
    </row>
    <row r="304" ht="33.95" customHeight="true" spans="1:7">
      <c r="A304" s="8">
        <v>1</v>
      </c>
      <c r="B304" s="8" t="s">
        <v>173</v>
      </c>
      <c r="C304" s="58" t="s">
        <v>82</v>
      </c>
      <c r="D304" s="140">
        <v>942</v>
      </c>
      <c r="E304" s="140">
        <v>829</v>
      </c>
      <c r="F304" s="140">
        <v>1055</v>
      </c>
      <c r="G304" s="88">
        <v>226</v>
      </c>
    </row>
    <row r="305" ht="33.95" customHeight="true" spans="1:7">
      <c r="A305" s="8"/>
      <c r="B305" s="8"/>
      <c r="C305" s="108"/>
      <c r="D305" s="109"/>
      <c r="E305" s="90"/>
      <c r="F305" s="90"/>
      <c r="G305" s="57"/>
    </row>
    <row r="306" ht="33.95" customHeight="true" spans="1:7">
      <c r="A306" s="100" t="s">
        <v>183</v>
      </c>
      <c r="B306" s="146" t="s">
        <v>192</v>
      </c>
      <c r="C306" s="147"/>
      <c r="D306" s="148">
        <f>SUM(G304)</f>
        <v>226</v>
      </c>
      <c r="E306" s="90"/>
      <c r="F306" s="90"/>
      <c r="G306" s="57"/>
    </row>
    <row r="307" ht="33.95" customHeight="true" spans="1:7">
      <c r="A307" s="8"/>
      <c r="B307" s="8"/>
      <c r="C307" s="108"/>
      <c r="D307" s="109"/>
      <c r="E307" s="90"/>
      <c r="F307" s="90"/>
      <c r="G307" s="57"/>
    </row>
    <row r="308" ht="33.95" customHeight="true" spans="1:7">
      <c r="A308" s="8">
        <v>1</v>
      </c>
      <c r="B308" s="8" t="s">
        <v>193</v>
      </c>
      <c r="C308" s="58" t="s">
        <v>82</v>
      </c>
      <c r="D308" s="140">
        <v>1176</v>
      </c>
      <c r="E308" s="140">
        <v>1150</v>
      </c>
      <c r="F308" s="140">
        <v>1202</v>
      </c>
      <c r="G308" s="88">
        <v>52</v>
      </c>
    </row>
    <row r="309" ht="33.95" customHeight="true" spans="1:7">
      <c r="A309" s="8">
        <v>2</v>
      </c>
      <c r="B309" s="8" t="s">
        <v>194</v>
      </c>
      <c r="C309" s="58" t="s">
        <v>82</v>
      </c>
      <c r="D309" s="149">
        <v>1340.17</v>
      </c>
      <c r="E309" s="149">
        <v>1284.17</v>
      </c>
      <c r="F309" s="149">
        <v>1390.17</v>
      </c>
      <c r="G309" s="88">
        <v>106</v>
      </c>
    </row>
    <row r="310" ht="33.95" customHeight="true" spans="1:7">
      <c r="A310" s="8">
        <v>3</v>
      </c>
      <c r="B310" s="8" t="s">
        <v>174</v>
      </c>
      <c r="C310" s="58" t="s">
        <v>82</v>
      </c>
      <c r="D310" s="150">
        <v>90</v>
      </c>
      <c r="E310" s="150">
        <v>0</v>
      </c>
      <c r="F310" s="150">
        <v>184</v>
      </c>
      <c r="G310" s="88">
        <v>184</v>
      </c>
    </row>
    <row r="311" ht="33.95" customHeight="true" spans="1:7">
      <c r="A311" s="8">
        <v>4</v>
      </c>
      <c r="B311" s="8" t="s">
        <v>175</v>
      </c>
      <c r="C311" s="58" t="s">
        <v>82</v>
      </c>
      <c r="D311" s="151">
        <v>268</v>
      </c>
      <c r="E311" s="151">
        <v>130</v>
      </c>
      <c r="F311" s="151">
        <v>403</v>
      </c>
      <c r="G311" s="88">
        <v>273</v>
      </c>
    </row>
    <row r="312" ht="33.95" customHeight="true" spans="1:7">
      <c r="A312" s="8"/>
      <c r="B312" s="8"/>
      <c r="C312" s="108"/>
      <c r="D312" s="109"/>
      <c r="E312" s="90"/>
      <c r="F312" s="90"/>
      <c r="G312" s="57"/>
    </row>
    <row r="313" ht="33.95" customHeight="true" spans="1:7">
      <c r="A313" s="100" t="s">
        <v>183</v>
      </c>
      <c r="B313" s="146" t="s">
        <v>195</v>
      </c>
      <c r="C313" s="147"/>
      <c r="D313" s="148">
        <f>SUM(G308:G311)</f>
        <v>615</v>
      </c>
      <c r="E313" s="90"/>
      <c r="F313" s="90"/>
      <c r="G313" s="57"/>
    </row>
    <row r="314" ht="33.95" customHeight="true" spans="1:7">
      <c r="A314" s="8"/>
      <c r="B314" s="8"/>
      <c r="C314" s="108"/>
      <c r="D314" s="109"/>
      <c r="E314" s="90"/>
      <c r="F314" s="90"/>
      <c r="G314" s="57"/>
    </row>
    <row r="315" ht="33.95" customHeight="true" spans="1:7">
      <c r="A315" s="8">
        <v>1</v>
      </c>
      <c r="B315" s="8" t="s">
        <v>196</v>
      </c>
      <c r="C315" s="58" t="s">
        <v>82</v>
      </c>
      <c r="D315" s="141">
        <v>476.5</v>
      </c>
      <c r="E315" s="141">
        <v>277</v>
      </c>
      <c r="F315" s="141">
        <v>672.5</v>
      </c>
      <c r="G315" s="88">
        <v>395.5</v>
      </c>
    </row>
    <row r="316" ht="33.95" customHeight="true" spans="1:7">
      <c r="A316" s="8">
        <v>2</v>
      </c>
      <c r="B316" s="8" t="s">
        <v>187</v>
      </c>
      <c r="C316" s="58" t="s">
        <v>82</v>
      </c>
      <c r="D316" s="150">
        <v>793</v>
      </c>
      <c r="E316" s="150">
        <v>774.5</v>
      </c>
      <c r="F316" s="150">
        <v>811.5</v>
      </c>
      <c r="G316" s="88">
        <v>37</v>
      </c>
    </row>
    <row r="317" ht="33.95" customHeight="true" spans="1:7">
      <c r="A317" s="8">
        <v>3</v>
      </c>
      <c r="B317" s="8" t="s">
        <v>176</v>
      </c>
      <c r="C317" s="58" t="s">
        <v>82</v>
      </c>
      <c r="D317" s="142">
        <v>512</v>
      </c>
      <c r="E317" s="142">
        <v>493.5</v>
      </c>
      <c r="F317" s="142">
        <v>530.5</v>
      </c>
      <c r="G317" s="88">
        <v>37</v>
      </c>
    </row>
    <row r="318" ht="33.95" customHeight="true" spans="1:7">
      <c r="A318" s="8">
        <v>4</v>
      </c>
      <c r="B318" s="8" t="s">
        <v>177</v>
      </c>
      <c r="C318" s="58" t="s">
        <v>82</v>
      </c>
      <c r="D318" s="143">
        <v>736.895</v>
      </c>
      <c r="E318" s="143">
        <v>315.795</v>
      </c>
      <c r="F318" s="143">
        <v>1149.995</v>
      </c>
      <c r="G318" s="88">
        <v>834.2</v>
      </c>
    </row>
    <row r="319" ht="33.95" customHeight="true" spans="1:7">
      <c r="A319" s="8">
        <v>5</v>
      </c>
      <c r="B319" s="8" t="s">
        <v>197</v>
      </c>
      <c r="C319" s="58" t="s">
        <v>82</v>
      </c>
      <c r="D319" s="158">
        <v>385.175</v>
      </c>
      <c r="E319" s="158">
        <v>115.175</v>
      </c>
      <c r="F319" s="158">
        <v>655.175</v>
      </c>
      <c r="G319" s="88">
        <v>540</v>
      </c>
    </row>
    <row r="320" ht="33.95" customHeight="true" spans="1:7">
      <c r="A320" s="8">
        <v>6</v>
      </c>
      <c r="B320" s="8" t="s">
        <v>198</v>
      </c>
      <c r="C320" s="58" t="s">
        <v>82</v>
      </c>
      <c r="D320" s="159">
        <v>307.503</v>
      </c>
      <c r="E320" s="159">
        <v>157.503</v>
      </c>
      <c r="F320" s="159">
        <v>463.503</v>
      </c>
      <c r="G320" s="88">
        <v>306</v>
      </c>
    </row>
    <row r="321" ht="33.95" customHeight="true" spans="1:7">
      <c r="A321" s="8">
        <v>7</v>
      </c>
      <c r="B321" s="8" t="s">
        <v>199</v>
      </c>
      <c r="C321" s="58" t="s">
        <v>82</v>
      </c>
      <c r="D321" s="160">
        <v>320.205</v>
      </c>
      <c r="E321" s="160">
        <v>138.105</v>
      </c>
      <c r="F321" s="160">
        <v>508.305</v>
      </c>
      <c r="G321" s="88">
        <v>370.2</v>
      </c>
    </row>
    <row r="322" ht="33.95" customHeight="true" spans="1:7">
      <c r="A322" s="8"/>
      <c r="B322" s="8"/>
      <c r="C322" s="108"/>
      <c r="D322" s="109"/>
      <c r="E322" s="90"/>
      <c r="F322" s="90"/>
      <c r="G322" s="57"/>
    </row>
    <row r="323" ht="33.95" customHeight="true" spans="1:7">
      <c r="A323" s="100" t="s">
        <v>183</v>
      </c>
      <c r="B323" s="146" t="s">
        <v>200</v>
      </c>
      <c r="C323" s="147"/>
      <c r="D323" s="148">
        <f>SUM(G315:G321)</f>
        <v>2519.9</v>
      </c>
      <c r="E323" s="90"/>
      <c r="F323" s="90"/>
      <c r="G323" s="57"/>
    </row>
    <row r="324" ht="33.95" customHeight="true" spans="1:7">
      <c r="A324" s="100"/>
      <c r="B324" s="146"/>
      <c r="C324" s="147"/>
      <c r="D324" s="148"/>
      <c r="E324" s="90"/>
      <c r="F324" s="90"/>
      <c r="G324" s="57"/>
    </row>
    <row r="325" ht="33.95" customHeight="true" spans="1:7">
      <c r="A325" s="8">
        <v>1</v>
      </c>
      <c r="B325" s="8" t="s">
        <v>201</v>
      </c>
      <c r="C325" s="58" t="s">
        <v>82</v>
      </c>
      <c r="D325" s="161">
        <v>164328.5</v>
      </c>
      <c r="E325" s="161">
        <v>164038.5</v>
      </c>
      <c r="F325" s="161">
        <v>164618.5</v>
      </c>
      <c r="G325" s="88">
        <v>580</v>
      </c>
    </row>
    <row r="326" ht="33.95" customHeight="true" spans="1:7">
      <c r="A326" s="8">
        <v>2</v>
      </c>
      <c r="B326" s="8" t="s">
        <v>173</v>
      </c>
      <c r="C326" s="58" t="s">
        <v>82</v>
      </c>
      <c r="D326" s="162">
        <v>1867.271</v>
      </c>
      <c r="E326" s="162">
        <v>1745.271</v>
      </c>
      <c r="F326" s="162">
        <v>1985.771</v>
      </c>
      <c r="G326" s="88">
        <v>240.5</v>
      </c>
    </row>
    <row r="327" ht="33.95" customHeight="true" spans="1:7">
      <c r="A327" s="8">
        <v>3</v>
      </c>
      <c r="B327" s="8" t="s">
        <v>175</v>
      </c>
      <c r="C327" s="58" t="s">
        <v>82</v>
      </c>
      <c r="D327" s="152">
        <v>310.827</v>
      </c>
      <c r="E327" s="152">
        <v>287.827</v>
      </c>
      <c r="F327" s="152">
        <v>330.827</v>
      </c>
      <c r="G327" s="88">
        <v>43</v>
      </c>
    </row>
    <row r="328" ht="33.95" customHeight="true" spans="1:7">
      <c r="A328" s="8"/>
      <c r="B328" s="8"/>
      <c r="C328" s="108"/>
      <c r="D328" s="109"/>
      <c r="E328" s="90"/>
      <c r="F328" s="90"/>
      <c r="G328" s="57"/>
    </row>
    <row r="329" ht="33.95" customHeight="true" spans="1:7">
      <c r="A329" s="100" t="s">
        <v>183</v>
      </c>
      <c r="B329" s="146" t="s">
        <v>202</v>
      </c>
      <c r="C329" s="147"/>
      <c r="D329" s="148">
        <f>SUM(G325:G327)</f>
        <v>863.5</v>
      </c>
      <c r="E329" s="90"/>
      <c r="F329" s="90"/>
      <c r="G329" s="57"/>
    </row>
    <row r="330" ht="33.95" customHeight="true" spans="1:7">
      <c r="A330" s="8"/>
      <c r="B330" s="8"/>
      <c r="C330" s="108"/>
      <c r="D330" s="109"/>
      <c r="E330" s="90"/>
      <c r="F330" s="90"/>
      <c r="G330" s="57"/>
    </row>
    <row r="331" ht="33.95" customHeight="true" spans="1:7">
      <c r="A331" s="8">
        <v>1</v>
      </c>
      <c r="B331" s="8" t="s">
        <v>173</v>
      </c>
      <c r="C331" s="58" t="s">
        <v>82</v>
      </c>
      <c r="D331" s="162">
        <v>499.843</v>
      </c>
      <c r="E331" s="162">
        <v>463.843</v>
      </c>
      <c r="F331" s="162">
        <v>529.843</v>
      </c>
      <c r="G331" s="88">
        <v>66</v>
      </c>
    </row>
    <row r="332" ht="33.95" customHeight="true" spans="1:7">
      <c r="A332" s="8"/>
      <c r="B332" s="8"/>
      <c r="C332" s="108"/>
      <c r="D332" s="109"/>
      <c r="E332" s="90"/>
      <c r="F332" s="90"/>
      <c r="G332" s="57"/>
    </row>
    <row r="333" ht="33.95" customHeight="true" spans="1:7">
      <c r="A333" s="100" t="s">
        <v>183</v>
      </c>
      <c r="B333" s="146" t="s">
        <v>203</v>
      </c>
      <c r="C333" s="147"/>
      <c r="D333" s="148">
        <f>SUM(G331)</f>
        <v>66</v>
      </c>
      <c r="E333" s="90"/>
      <c r="F333" s="90"/>
      <c r="G333" s="57"/>
    </row>
    <row r="334" ht="33.95" customHeight="true" spans="1:7">
      <c r="A334" s="8" t="s">
        <v>0</v>
      </c>
      <c r="B334" s="8"/>
      <c r="C334" s="108"/>
      <c r="D334" s="109"/>
      <c r="E334" s="90"/>
      <c r="F334" s="90"/>
      <c r="G334" s="57"/>
    </row>
    <row r="335" s="52" customFormat="true" ht="79" customHeight="true" spans="1:13">
      <c r="A335" s="56" t="s">
        <v>1</v>
      </c>
      <c r="B335" s="56"/>
      <c r="C335" s="56"/>
      <c r="D335" s="56"/>
      <c r="E335" s="56"/>
      <c r="F335" s="56"/>
      <c r="G335" s="56"/>
      <c r="H335" s="54"/>
      <c r="I335" s="54"/>
      <c r="J335" s="54"/>
      <c r="K335" s="54"/>
      <c r="L335" s="54"/>
      <c r="M335" s="54"/>
    </row>
    <row r="336" s="51" customFormat="true" ht="49" customHeight="true" spans="1:7">
      <c r="A336" s="57" t="s">
        <v>2</v>
      </c>
      <c r="B336" s="57" t="s">
        <v>3</v>
      </c>
      <c r="C336" s="57"/>
      <c r="D336" s="57" t="s">
        <v>4</v>
      </c>
      <c r="E336" s="57" t="s">
        <v>5</v>
      </c>
      <c r="F336" s="57" t="s">
        <v>6</v>
      </c>
      <c r="G336" s="57" t="s">
        <v>7</v>
      </c>
    </row>
    <row r="337" ht="33.95" customHeight="true" spans="1:7">
      <c r="A337" s="8">
        <v>1</v>
      </c>
      <c r="B337" s="8" t="s">
        <v>173</v>
      </c>
      <c r="C337" s="58" t="s">
        <v>82</v>
      </c>
      <c r="D337" s="162">
        <v>173.831</v>
      </c>
      <c r="E337" s="162">
        <v>133.831</v>
      </c>
      <c r="F337" s="162">
        <v>217.331</v>
      </c>
      <c r="G337" s="57">
        <v>83.5</v>
      </c>
    </row>
    <row r="338" ht="33.95" customHeight="true" spans="1:7">
      <c r="A338" s="8">
        <v>2</v>
      </c>
      <c r="B338" s="8" t="s">
        <v>174</v>
      </c>
      <c r="C338" s="58" t="s">
        <v>82</v>
      </c>
      <c r="D338" s="141">
        <v>197.219</v>
      </c>
      <c r="E338" s="141">
        <v>157.219</v>
      </c>
      <c r="F338" s="141">
        <v>240.719</v>
      </c>
      <c r="G338" s="57">
        <v>83.5</v>
      </c>
    </row>
    <row r="339" ht="33.95" customHeight="true" spans="1:7">
      <c r="A339" s="8"/>
      <c r="B339" s="8"/>
      <c r="C339" s="108"/>
      <c r="D339" s="109"/>
      <c r="E339" s="90"/>
      <c r="F339" s="90"/>
      <c r="G339" s="57"/>
    </row>
    <row r="340" ht="46" customHeight="true" spans="1:7">
      <c r="A340" s="100" t="s">
        <v>183</v>
      </c>
      <c r="B340" s="146" t="s">
        <v>204</v>
      </c>
      <c r="C340" s="147"/>
      <c r="D340" s="148">
        <f>SUM(G337:G338)</f>
        <v>167</v>
      </c>
      <c r="E340" s="90"/>
      <c r="F340" s="90"/>
      <c r="G340" s="57"/>
    </row>
  </sheetData>
  <autoFilter ref="C2:C340">
    <extLst/>
  </autoFilter>
  <mergeCells count="181">
    <mergeCell ref="A2:G2"/>
    <mergeCell ref="B3:C3"/>
    <mergeCell ref="A37:G37"/>
    <mergeCell ref="B38:C38"/>
    <mergeCell ref="A72:G72"/>
    <mergeCell ref="B73:C73"/>
    <mergeCell ref="A107:G107"/>
    <mergeCell ref="B108:C108"/>
    <mergeCell ref="A142:G142"/>
    <mergeCell ref="B143:C143"/>
    <mergeCell ref="A176:G176"/>
    <mergeCell ref="B177:C177"/>
    <mergeCell ref="A199:G199"/>
    <mergeCell ref="B200:C200"/>
    <mergeCell ref="A232:G232"/>
    <mergeCell ref="B233:C233"/>
    <mergeCell ref="A267:G267"/>
    <mergeCell ref="B268:C268"/>
    <mergeCell ref="B284:C284"/>
    <mergeCell ref="B288:C288"/>
    <mergeCell ref="B299:C299"/>
    <mergeCell ref="A301:G301"/>
    <mergeCell ref="B302:C302"/>
    <mergeCell ref="B306:C306"/>
    <mergeCell ref="B313:C313"/>
    <mergeCell ref="B323:C323"/>
    <mergeCell ref="B329:C329"/>
    <mergeCell ref="B333:C333"/>
    <mergeCell ref="A335:G335"/>
    <mergeCell ref="B336:C336"/>
    <mergeCell ref="B340:C340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3"/>
    <mergeCell ref="A34:A35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9:A110"/>
    <mergeCell ref="A111:A112"/>
    <mergeCell ref="A113:A114"/>
    <mergeCell ref="A115:A116"/>
    <mergeCell ref="A117:A118"/>
    <mergeCell ref="A119:A120"/>
    <mergeCell ref="A121:A123"/>
    <mergeCell ref="A124:A126"/>
    <mergeCell ref="A127:A130"/>
    <mergeCell ref="A131:A132"/>
    <mergeCell ref="A133:A134"/>
    <mergeCell ref="A135:A136"/>
    <mergeCell ref="A137:A139"/>
    <mergeCell ref="A144:A145"/>
    <mergeCell ref="A150:A151"/>
    <mergeCell ref="A152:A153"/>
    <mergeCell ref="A154:A156"/>
    <mergeCell ref="A157:A158"/>
    <mergeCell ref="A159:A160"/>
    <mergeCell ref="A161:A162"/>
    <mergeCell ref="A163:A165"/>
    <mergeCell ref="A166:A167"/>
    <mergeCell ref="A168:A169"/>
    <mergeCell ref="A171:A172"/>
    <mergeCell ref="A173:A174"/>
    <mergeCell ref="A178:A179"/>
    <mergeCell ref="A180:A181"/>
    <mergeCell ref="A182:A183"/>
    <mergeCell ref="A187:A188"/>
    <mergeCell ref="A190:A191"/>
    <mergeCell ref="A192:A193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3"/>
    <mergeCell ref="B34:B35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9:B110"/>
    <mergeCell ref="B111:B112"/>
    <mergeCell ref="B113:B114"/>
    <mergeCell ref="B115:B116"/>
    <mergeCell ref="B117:B118"/>
    <mergeCell ref="B119:B120"/>
    <mergeCell ref="B131:B132"/>
    <mergeCell ref="B133:B134"/>
    <mergeCell ref="B135:B136"/>
    <mergeCell ref="B144:B145"/>
    <mergeCell ref="B150:B151"/>
    <mergeCell ref="B152:B153"/>
    <mergeCell ref="B157:B158"/>
    <mergeCell ref="B159:B160"/>
    <mergeCell ref="B161:B162"/>
    <mergeCell ref="B166:B167"/>
    <mergeCell ref="B168:B169"/>
    <mergeCell ref="B171:B172"/>
    <mergeCell ref="B173:B174"/>
    <mergeCell ref="B178:B179"/>
    <mergeCell ref="B180:B181"/>
    <mergeCell ref="B182:B183"/>
    <mergeCell ref="B187:B188"/>
    <mergeCell ref="B190:B191"/>
    <mergeCell ref="B192:B193"/>
  </mergeCells>
  <printOptions horizontalCentered="true"/>
  <pageMargins left="1.02361111111111" right="1.02361111111111" top="1" bottom="1" header="0.5" footer="0.5"/>
  <pageSetup paperSize="8" scale="66" fitToHeight="0" orientation="portrait" horizontalDpi="600"/>
  <headerFooter/>
  <rowBreaks count="10" manualBreakCount="10">
    <brk id="35" max="16383" man="1"/>
    <brk id="70" max="16383" man="1"/>
    <brk id="105" max="16383" man="1"/>
    <brk id="140" max="16383" man="1"/>
    <brk id="174" max="16383" man="1"/>
    <brk id="197" max="16383" man="1"/>
    <brk id="230" max="16383" man="1"/>
    <brk id="265" max="16383" man="1"/>
    <brk id="299" max="16383" man="1"/>
    <brk id="3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view="pageBreakPreview" zoomScale="70" zoomScaleNormal="100" zoomScaleSheetLayoutView="70" topLeftCell="A11" workbookViewId="0">
      <selection activeCell="A64" sqref="A64:F64"/>
    </sheetView>
  </sheetViews>
  <sheetFormatPr defaultColWidth="9" defaultRowHeight="15.75" outlineLevelCol="6"/>
  <cols>
    <col min="1" max="1" width="7.375" style="16" customWidth="true"/>
    <col min="2" max="2" width="23.2583333333333" style="16" customWidth="true"/>
    <col min="3" max="3" width="26.7583333333333" style="16" customWidth="true"/>
    <col min="4" max="4" width="24.875" style="16" customWidth="true"/>
    <col min="5" max="5" width="23.2583333333333" style="16" customWidth="true"/>
    <col min="6" max="6" width="21.2583333333333" customWidth="true"/>
    <col min="7" max="7" width="9" hidden="true" customWidth="true"/>
  </cols>
  <sheetData>
    <row r="1" ht="20.25" spans="1:1">
      <c r="A1" s="23" t="s">
        <v>0</v>
      </c>
    </row>
    <row r="2" ht="57.95" customHeight="true" spans="1:6">
      <c r="A2" s="24" t="s">
        <v>205</v>
      </c>
      <c r="B2" s="25"/>
      <c r="C2" s="25"/>
      <c r="D2" s="25"/>
      <c r="E2" s="25"/>
      <c r="F2" s="25"/>
    </row>
    <row r="3" s="16" customFormat="true" ht="60" customHeight="true" spans="1:6">
      <c r="A3" s="26" t="s">
        <v>2</v>
      </c>
      <c r="B3" s="26" t="s">
        <v>206</v>
      </c>
      <c r="C3" s="27" t="s">
        <v>207</v>
      </c>
      <c r="D3" s="26" t="s">
        <v>208</v>
      </c>
      <c r="E3" s="26" t="s">
        <v>209</v>
      </c>
      <c r="F3" s="26" t="s">
        <v>210</v>
      </c>
    </row>
    <row r="4" s="20" customFormat="true" ht="36.95" customHeight="true" spans="1:7">
      <c r="A4" s="28">
        <v>1</v>
      </c>
      <c r="B4" s="29" t="s">
        <v>211</v>
      </c>
      <c r="C4" s="29" t="s">
        <v>212</v>
      </c>
      <c r="D4" s="30">
        <v>1877</v>
      </c>
      <c r="E4" s="30">
        <v>2350</v>
      </c>
      <c r="F4" s="42">
        <f>E4-D4</f>
        <v>473</v>
      </c>
      <c r="G4" s="16" t="s">
        <v>213</v>
      </c>
    </row>
    <row r="5" s="20" customFormat="true" ht="36.95" customHeight="true" spans="1:7">
      <c r="A5" s="28"/>
      <c r="B5" s="29"/>
      <c r="C5" s="29"/>
      <c r="D5" s="31">
        <v>1890</v>
      </c>
      <c r="E5" s="31">
        <v>2368</v>
      </c>
      <c r="F5" s="42">
        <f>E5-D5</f>
        <v>478</v>
      </c>
      <c r="G5" s="16" t="s">
        <v>213</v>
      </c>
    </row>
    <row r="6" s="21" customFormat="true" ht="36.95" customHeight="true" spans="1:6">
      <c r="A6" s="32">
        <v>2</v>
      </c>
      <c r="B6" s="33" t="s">
        <v>214</v>
      </c>
      <c r="C6" s="33" t="s">
        <v>215</v>
      </c>
      <c r="D6" s="30">
        <v>2668</v>
      </c>
      <c r="E6" s="30">
        <v>4650</v>
      </c>
      <c r="F6" s="42">
        <f t="shared" ref="F6:F7" si="0">E6-D6</f>
        <v>1982</v>
      </c>
    </row>
    <row r="7" s="21" customFormat="true" ht="36.95" customHeight="true" spans="1:6">
      <c r="A7" s="34"/>
      <c r="B7" s="35"/>
      <c r="C7" s="35"/>
      <c r="D7" s="31">
        <v>2683</v>
      </c>
      <c r="E7" s="31">
        <v>4667</v>
      </c>
      <c r="F7" s="42">
        <f t="shared" si="0"/>
        <v>1984</v>
      </c>
    </row>
    <row r="8" s="21" customFormat="true" ht="36.95" customHeight="true" spans="1:6">
      <c r="A8" s="8">
        <v>3</v>
      </c>
      <c r="B8" s="33" t="s">
        <v>216</v>
      </c>
      <c r="C8" s="33" t="s">
        <v>217</v>
      </c>
      <c r="D8" s="30">
        <v>5600</v>
      </c>
      <c r="E8" s="30">
        <v>6245</v>
      </c>
      <c r="F8" s="42">
        <v>645</v>
      </c>
    </row>
    <row r="9" s="21" customFormat="true" ht="36.95" customHeight="true" spans="1:6">
      <c r="A9" s="8"/>
      <c r="B9" s="35"/>
      <c r="C9" s="35"/>
      <c r="D9" s="31">
        <v>5603</v>
      </c>
      <c r="E9" s="31">
        <v>6235</v>
      </c>
      <c r="F9" s="42">
        <v>632</v>
      </c>
    </row>
    <row r="10" s="21" customFormat="true" ht="36.95" customHeight="true" spans="1:6">
      <c r="A10" s="8">
        <v>4</v>
      </c>
      <c r="B10" s="33" t="s">
        <v>218</v>
      </c>
      <c r="C10" s="33" t="s">
        <v>217</v>
      </c>
      <c r="D10" s="30">
        <v>6375</v>
      </c>
      <c r="E10" s="30">
        <v>6990</v>
      </c>
      <c r="F10" s="42">
        <v>615</v>
      </c>
    </row>
    <row r="11" s="21" customFormat="true" ht="36.95" customHeight="true" spans="1:6">
      <c r="A11" s="8"/>
      <c r="B11" s="35"/>
      <c r="C11" s="35"/>
      <c r="D11" s="31">
        <v>6375</v>
      </c>
      <c r="E11" s="31">
        <v>7001</v>
      </c>
      <c r="F11" s="42">
        <v>626</v>
      </c>
    </row>
    <row r="12" s="21" customFormat="true" ht="36.95" customHeight="true" spans="1:6">
      <c r="A12" s="8">
        <v>5</v>
      </c>
      <c r="B12" s="33" t="s">
        <v>219</v>
      </c>
      <c r="C12" s="33" t="s">
        <v>215</v>
      </c>
      <c r="D12" s="30">
        <v>13964</v>
      </c>
      <c r="E12" s="30">
        <v>16208</v>
      </c>
      <c r="F12" s="42">
        <v>2244</v>
      </c>
    </row>
    <row r="13" s="21" customFormat="true" ht="36.95" customHeight="true" spans="1:6">
      <c r="A13" s="8"/>
      <c r="B13" s="35"/>
      <c r="C13" s="35"/>
      <c r="D13" s="31">
        <v>13961</v>
      </c>
      <c r="E13" s="31">
        <v>16206</v>
      </c>
      <c r="F13" s="42">
        <v>2245</v>
      </c>
    </row>
    <row r="14" s="21" customFormat="true" ht="36.95" customHeight="true" spans="1:6">
      <c r="A14" s="8">
        <v>6</v>
      </c>
      <c r="B14" s="33" t="s">
        <v>220</v>
      </c>
      <c r="C14" s="33" t="s">
        <v>221</v>
      </c>
      <c r="D14" s="30">
        <v>16527</v>
      </c>
      <c r="E14" s="30">
        <v>21660</v>
      </c>
      <c r="F14" s="42">
        <v>5133</v>
      </c>
    </row>
    <row r="15" s="21" customFormat="true" ht="36.95" customHeight="true" spans="1:6">
      <c r="A15" s="8"/>
      <c r="B15" s="35"/>
      <c r="C15" s="35"/>
      <c r="D15" s="31">
        <v>16512</v>
      </c>
      <c r="E15" s="31">
        <v>21635</v>
      </c>
      <c r="F15" s="42">
        <v>5123</v>
      </c>
    </row>
    <row r="16" s="21" customFormat="true" ht="36.95" customHeight="true" spans="1:6">
      <c r="A16" s="8">
        <v>7</v>
      </c>
      <c r="B16" s="33" t="s">
        <v>222</v>
      </c>
      <c r="C16" s="33" t="s">
        <v>217</v>
      </c>
      <c r="D16" s="30">
        <v>27890</v>
      </c>
      <c r="E16" s="30">
        <v>28815</v>
      </c>
      <c r="F16" s="42">
        <v>925</v>
      </c>
    </row>
    <row r="17" s="21" customFormat="true" ht="36.95" customHeight="true" spans="1:6">
      <c r="A17" s="8"/>
      <c r="B17" s="35"/>
      <c r="C17" s="35"/>
      <c r="D17" s="31">
        <v>27885</v>
      </c>
      <c r="E17" s="31">
        <v>28808</v>
      </c>
      <c r="F17" s="42">
        <v>923</v>
      </c>
    </row>
    <row r="18" s="21" customFormat="true" ht="36.95" customHeight="true" spans="1:6">
      <c r="A18" s="8">
        <v>8</v>
      </c>
      <c r="B18" s="33" t="s">
        <v>223</v>
      </c>
      <c r="C18" s="33" t="s">
        <v>215</v>
      </c>
      <c r="D18" s="30">
        <v>29172</v>
      </c>
      <c r="E18" s="30">
        <v>31275</v>
      </c>
      <c r="F18" s="42">
        <v>2103</v>
      </c>
    </row>
    <row r="19" s="21" customFormat="true" ht="36.95" customHeight="true" spans="1:6">
      <c r="A19" s="8"/>
      <c r="B19" s="35"/>
      <c r="C19" s="35"/>
      <c r="D19" s="31">
        <v>29151</v>
      </c>
      <c r="E19" s="31">
        <v>31243</v>
      </c>
      <c r="F19" s="42">
        <v>2092</v>
      </c>
    </row>
    <row r="20" s="21" customFormat="true" ht="36.95" customHeight="true" spans="1:6">
      <c r="A20" s="8">
        <v>9</v>
      </c>
      <c r="B20" s="33" t="s">
        <v>224</v>
      </c>
      <c r="C20" s="33" t="s">
        <v>215</v>
      </c>
      <c r="D20" s="30">
        <v>32744</v>
      </c>
      <c r="E20" s="30">
        <v>34560</v>
      </c>
      <c r="F20" s="42">
        <v>1816</v>
      </c>
    </row>
    <row r="21" s="21" customFormat="true" ht="36.95" customHeight="true" spans="1:6">
      <c r="A21" s="8"/>
      <c r="B21" s="35"/>
      <c r="C21" s="35"/>
      <c r="D21" s="31">
        <v>32708</v>
      </c>
      <c r="E21" s="31">
        <v>34555</v>
      </c>
      <c r="F21" s="42">
        <v>1847</v>
      </c>
    </row>
    <row r="22" s="21" customFormat="true" ht="36.95" customHeight="true" spans="1:6">
      <c r="A22" s="8">
        <v>10</v>
      </c>
      <c r="B22" s="33" t="s">
        <v>225</v>
      </c>
      <c r="C22" s="33" t="s">
        <v>217</v>
      </c>
      <c r="D22" s="30">
        <v>34850</v>
      </c>
      <c r="E22" s="30">
        <v>35762</v>
      </c>
      <c r="F22" s="42">
        <v>912</v>
      </c>
    </row>
    <row r="23" s="22" customFormat="true" ht="36.95" customHeight="true" spans="1:6">
      <c r="A23" s="8"/>
      <c r="B23" s="35"/>
      <c r="C23" s="35"/>
      <c r="D23" s="31">
        <v>34830</v>
      </c>
      <c r="E23" s="31">
        <v>35759</v>
      </c>
      <c r="F23" s="42">
        <v>929</v>
      </c>
    </row>
    <row r="24" s="22" customFormat="true" ht="36.95" customHeight="true" spans="1:6">
      <c r="A24" s="8">
        <v>11</v>
      </c>
      <c r="B24" s="33" t="s">
        <v>226</v>
      </c>
      <c r="C24" s="33" t="s">
        <v>217</v>
      </c>
      <c r="D24" s="30">
        <v>37195</v>
      </c>
      <c r="E24" s="30">
        <v>37938</v>
      </c>
      <c r="F24" s="42">
        <v>743</v>
      </c>
    </row>
    <row r="25" s="22" customFormat="true" ht="36.95" customHeight="true" spans="1:6">
      <c r="A25" s="8"/>
      <c r="B25" s="35"/>
      <c r="C25" s="35"/>
      <c r="D25" s="31">
        <v>37205</v>
      </c>
      <c r="E25" s="31">
        <v>37919</v>
      </c>
      <c r="F25" s="42">
        <v>714</v>
      </c>
    </row>
    <row r="26" s="22" customFormat="true" ht="36.95" customHeight="true" spans="1:6">
      <c r="A26" s="8">
        <v>12</v>
      </c>
      <c r="B26" s="33" t="s">
        <v>227</v>
      </c>
      <c r="C26" s="33" t="s">
        <v>215</v>
      </c>
      <c r="D26" s="30">
        <v>44502</v>
      </c>
      <c r="E26" s="30">
        <v>45865</v>
      </c>
      <c r="F26" s="42">
        <v>1363</v>
      </c>
    </row>
    <row r="27" s="22" customFormat="true" ht="36.95" customHeight="true" spans="1:6">
      <c r="A27" s="8"/>
      <c r="B27" s="35"/>
      <c r="C27" s="35"/>
      <c r="D27" s="31">
        <v>44513</v>
      </c>
      <c r="E27" s="31">
        <v>45895</v>
      </c>
      <c r="F27" s="42">
        <v>1382</v>
      </c>
    </row>
    <row r="28" s="22" customFormat="true" ht="36.95" customHeight="true" spans="1:6">
      <c r="A28" s="8">
        <v>13</v>
      </c>
      <c r="B28" s="33" t="s">
        <v>228</v>
      </c>
      <c r="C28" s="33" t="s">
        <v>217</v>
      </c>
      <c r="D28" s="30">
        <v>46281</v>
      </c>
      <c r="E28" s="30">
        <v>47068</v>
      </c>
      <c r="F28" s="42">
        <v>787</v>
      </c>
    </row>
    <row r="29" s="22" customFormat="true" ht="36.95" customHeight="true" spans="1:6">
      <c r="A29" s="8"/>
      <c r="B29" s="35"/>
      <c r="C29" s="35"/>
      <c r="D29" s="31">
        <v>46276</v>
      </c>
      <c r="E29" s="31">
        <v>47048</v>
      </c>
      <c r="F29" s="42">
        <v>772</v>
      </c>
    </row>
    <row r="30" s="22" customFormat="true" ht="36.95" customHeight="true" spans="1:6">
      <c r="A30" s="8">
        <v>14</v>
      </c>
      <c r="B30" s="33" t="s">
        <v>229</v>
      </c>
      <c r="C30" s="33" t="s">
        <v>221</v>
      </c>
      <c r="D30" s="30">
        <v>47287</v>
      </c>
      <c r="E30" s="30">
        <v>50350</v>
      </c>
      <c r="F30" s="42">
        <v>3063</v>
      </c>
    </row>
    <row r="31" s="22" customFormat="true" ht="36.95" customHeight="true" spans="1:6">
      <c r="A31" s="8"/>
      <c r="B31" s="35"/>
      <c r="C31" s="35"/>
      <c r="D31" s="31">
        <v>47271</v>
      </c>
      <c r="E31" s="31">
        <v>50360</v>
      </c>
      <c r="F31" s="42">
        <v>3089</v>
      </c>
    </row>
    <row r="32" s="22" customFormat="true" ht="41" customHeight="true" spans="1:6">
      <c r="A32" s="36" t="s">
        <v>0</v>
      </c>
      <c r="B32" s="36"/>
      <c r="C32" s="36"/>
      <c r="D32" s="36"/>
      <c r="E32" s="36"/>
      <c r="F32" s="36"/>
    </row>
    <row r="33" customFormat="true" ht="57.95" customHeight="true" spans="1:6">
      <c r="A33" s="24" t="s">
        <v>205</v>
      </c>
      <c r="B33" s="25"/>
      <c r="C33" s="25"/>
      <c r="D33" s="25"/>
      <c r="E33" s="25"/>
      <c r="F33" s="25"/>
    </row>
    <row r="34" s="16" customFormat="true" ht="64" customHeight="true" spans="1:6">
      <c r="A34" s="26" t="s">
        <v>2</v>
      </c>
      <c r="B34" s="26" t="s">
        <v>206</v>
      </c>
      <c r="C34" s="27" t="s">
        <v>207</v>
      </c>
      <c r="D34" s="26" t="s">
        <v>208</v>
      </c>
      <c r="E34" s="26" t="s">
        <v>209</v>
      </c>
      <c r="F34" s="26" t="s">
        <v>210</v>
      </c>
    </row>
    <row r="35" s="22" customFormat="true" ht="36.95" customHeight="true" spans="1:6">
      <c r="A35" s="8">
        <v>15</v>
      </c>
      <c r="B35" s="33" t="s">
        <v>230</v>
      </c>
      <c r="C35" s="33" t="s">
        <v>215</v>
      </c>
      <c r="D35" s="30">
        <v>54008</v>
      </c>
      <c r="E35" s="30">
        <v>55805</v>
      </c>
      <c r="F35" s="42">
        <v>1797</v>
      </c>
    </row>
    <row r="36" s="22" customFormat="true" ht="36.95" customHeight="true" spans="1:6">
      <c r="A36" s="8"/>
      <c r="B36" s="35"/>
      <c r="C36" s="35"/>
      <c r="D36" s="31">
        <v>54060</v>
      </c>
      <c r="E36" s="31">
        <v>55826</v>
      </c>
      <c r="F36" s="42">
        <v>1766</v>
      </c>
    </row>
    <row r="37" s="22" customFormat="true" ht="36.95" customHeight="true" spans="1:6">
      <c r="A37" s="8">
        <v>16</v>
      </c>
      <c r="B37" s="8" t="s">
        <v>231</v>
      </c>
      <c r="C37" s="8" t="s">
        <v>217</v>
      </c>
      <c r="D37" s="37">
        <v>69989</v>
      </c>
      <c r="E37" s="37">
        <v>70650</v>
      </c>
      <c r="F37" s="8">
        <f t="shared" ref="F37:F54" si="1">E37-D37</f>
        <v>661</v>
      </c>
    </row>
    <row r="38" s="22" customFormat="true" ht="36.95" customHeight="true" spans="1:6">
      <c r="A38" s="8"/>
      <c r="B38" s="8"/>
      <c r="C38" s="8"/>
      <c r="D38" s="38">
        <v>70017</v>
      </c>
      <c r="E38" s="38">
        <v>70693</v>
      </c>
      <c r="F38" s="8">
        <f t="shared" si="1"/>
        <v>676</v>
      </c>
    </row>
    <row r="39" s="22" customFormat="true" ht="36.95" customHeight="true" spans="1:6">
      <c r="A39" s="8">
        <v>17</v>
      </c>
      <c r="B39" s="8" t="s">
        <v>232</v>
      </c>
      <c r="C39" s="8" t="s">
        <v>221</v>
      </c>
      <c r="D39" s="37">
        <v>77238</v>
      </c>
      <c r="E39" s="37">
        <v>82435</v>
      </c>
      <c r="F39" s="8">
        <f t="shared" si="1"/>
        <v>5197</v>
      </c>
    </row>
    <row r="40" s="22" customFormat="true" ht="36.95" customHeight="true" spans="1:6">
      <c r="A40" s="8"/>
      <c r="B40" s="8"/>
      <c r="C40" s="8"/>
      <c r="D40" s="38">
        <v>77201</v>
      </c>
      <c r="E40" s="38">
        <v>82415</v>
      </c>
      <c r="F40" s="8">
        <f t="shared" si="1"/>
        <v>5214</v>
      </c>
    </row>
    <row r="41" s="22" customFormat="true" ht="36.95" customHeight="true" spans="1:6">
      <c r="A41" s="8">
        <v>18</v>
      </c>
      <c r="B41" s="8" t="s">
        <v>233</v>
      </c>
      <c r="C41" s="8" t="s">
        <v>234</v>
      </c>
      <c r="D41" s="37">
        <v>82695</v>
      </c>
      <c r="E41" s="37">
        <v>84585.347</v>
      </c>
      <c r="F41" s="8">
        <f t="shared" si="1"/>
        <v>1890.34699999999</v>
      </c>
    </row>
    <row r="42" s="22" customFormat="true" ht="36.95" customHeight="true" spans="1:6">
      <c r="A42" s="8"/>
      <c r="B42" s="8"/>
      <c r="C42" s="8"/>
      <c r="D42" s="38">
        <v>82725</v>
      </c>
      <c r="E42" s="38">
        <v>84605</v>
      </c>
      <c r="F42" s="8">
        <f t="shared" si="1"/>
        <v>1880</v>
      </c>
    </row>
    <row r="43" s="22" customFormat="true" ht="36.95" customHeight="true" spans="1:6">
      <c r="A43" s="8">
        <v>19</v>
      </c>
      <c r="B43" s="8" t="s">
        <v>235</v>
      </c>
      <c r="C43" s="8" t="s">
        <v>221</v>
      </c>
      <c r="D43" s="37">
        <v>86640</v>
      </c>
      <c r="E43" s="37">
        <v>90394</v>
      </c>
      <c r="F43" s="8">
        <f t="shared" si="1"/>
        <v>3754</v>
      </c>
    </row>
    <row r="44" s="22" customFormat="true" ht="36.95" customHeight="true" spans="1:6">
      <c r="A44" s="8"/>
      <c r="B44" s="8"/>
      <c r="C44" s="8"/>
      <c r="D44" s="38">
        <v>86650</v>
      </c>
      <c r="E44" s="38">
        <v>90428</v>
      </c>
      <c r="F44" s="8">
        <f t="shared" si="1"/>
        <v>3778</v>
      </c>
    </row>
    <row r="45" ht="36.95" customHeight="true" spans="1:6">
      <c r="A45" s="8">
        <v>20</v>
      </c>
      <c r="B45" s="8" t="s">
        <v>236</v>
      </c>
      <c r="C45" s="8" t="s">
        <v>221</v>
      </c>
      <c r="D45" s="37">
        <v>91847</v>
      </c>
      <c r="E45" s="37">
        <v>95237</v>
      </c>
      <c r="F45" s="8">
        <f t="shared" si="1"/>
        <v>3390</v>
      </c>
    </row>
    <row r="46" ht="36.95" customHeight="true" spans="1:6">
      <c r="A46" s="8"/>
      <c r="B46" s="8"/>
      <c r="C46" s="8"/>
      <c r="D46" s="38">
        <v>91879</v>
      </c>
      <c r="E46" s="38">
        <v>95234</v>
      </c>
      <c r="F46" s="8">
        <f t="shared" si="1"/>
        <v>3355</v>
      </c>
    </row>
    <row r="47" ht="36.95" customHeight="true" spans="1:6">
      <c r="A47" s="8">
        <v>21</v>
      </c>
      <c r="B47" s="8" t="s">
        <v>237</v>
      </c>
      <c r="C47" s="8" t="s">
        <v>215</v>
      </c>
      <c r="D47" s="37">
        <v>95744</v>
      </c>
      <c r="E47" s="37">
        <v>98336</v>
      </c>
      <c r="F47" s="8">
        <f t="shared" si="1"/>
        <v>2592</v>
      </c>
    </row>
    <row r="48" ht="36.95" customHeight="true" spans="1:6">
      <c r="A48" s="8"/>
      <c r="B48" s="8"/>
      <c r="C48" s="8"/>
      <c r="D48" s="38">
        <v>95755</v>
      </c>
      <c r="E48" s="38">
        <v>98247</v>
      </c>
      <c r="F48" s="8">
        <f t="shared" si="1"/>
        <v>2492</v>
      </c>
    </row>
    <row r="49" ht="36.95" customHeight="true" spans="1:6">
      <c r="A49" s="8">
        <v>22</v>
      </c>
      <c r="B49" s="8" t="s">
        <v>238</v>
      </c>
      <c r="C49" s="8" t="s">
        <v>217</v>
      </c>
      <c r="D49" s="37">
        <v>100550</v>
      </c>
      <c r="E49" s="37">
        <v>103354</v>
      </c>
      <c r="F49" s="8">
        <f t="shared" si="1"/>
        <v>2804</v>
      </c>
    </row>
    <row r="50" ht="36.95" customHeight="true" spans="1:6">
      <c r="A50" s="8"/>
      <c r="B50" s="8"/>
      <c r="C50" s="8"/>
      <c r="D50" s="38">
        <v>100551</v>
      </c>
      <c r="E50" s="38">
        <v>103342</v>
      </c>
      <c r="F50" s="8">
        <f t="shared" si="1"/>
        <v>2791</v>
      </c>
    </row>
    <row r="51" ht="36.95" customHeight="true" spans="1:6">
      <c r="A51" s="8">
        <v>23</v>
      </c>
      <c r="B51" s="8" t="s">
        <v>239</v>
      </c>
      <c r="C51" s="8" t="s">
        <v>217</v>
      </c>
      <c r="D51" s="37">
        <v>103560</v>
      </c>
      <c r="E51" s="37">
        <v>104440</v>
      </c>
      <c r="F51" s="8">
        <f t="shared" si="1"/>
        <v>880</v>
      </c>
    </row>
    <row r="52" ht="36.95" customHeight="true" spans="1:6">
      <c r="A52" s="8"/>
      <c r="B52" s="8"/>
      <c r="C52" s="8"/>
      <c r="D52" s="38">
        <v>103555</v>
      </c>
      <c r="E52" s="38">
        <v>104450</v>
      </c>
      <c r="F52" s="8">
        <f t="shared" si="1"/>
        <v>895</v>
      </c>
    </row>
    <row r="53" ht="36.95" customHeight="true" spans="1:6">
      <c r="A53" s="8">
        <v>24</v>
      </c>
      <c r="B53" s="8" t="s">
        <v>240</v>
      </c>
      <c r="C53" s="8" t="s">
        <v>221</v>
      </c>
      <c r="D53" s="37">
        <v>108233</v>
      </c>
      <c r="E53" s="37">
        <v>111270</v>
      </c>
      <c r="F53" s="8">
        <f t="shared" si="1"/>
        <v>3037</v>
      </c>
    </row>
    <row r="54" ht="36.95" customHeight="true" spans="1:6">
      <c r="A54" s="8"/>
      <c r="B54" s="8"/>
      <c r="C54" s="8"/>
      <c r="D54" s="38">
        <v>108233</v>
      </c>
      <c r="E54" s="38">
        <v>111221</v>
      </c>
      <c r="F54" s="8">
        <f t="shared" si="1"/>
        <v>2988</v>
      </c>
    </row>
    <row r="55" ht="36.95" customHeight="true" spans="1:6">
      <c r="A55" s="8">
        <v>25</v>
      </c>
      <c r="B55" s="8" t="s">
        <v>241</v>
      </c>
      <c r="C55" s="8" t="s">
        <v>221</v>
      </c>
      <c r="D55" s="39">
        <v>117690</v>
      </c>
      <c r="E55" s="39">
        <v>121587</v>
      </c>
      <c r="F55" s="43">
        <v>3897</v>
      </c>
    </row>
    <row r="56" ht="36.95" customHeight="true" spans="1:6">
      <c r="A56" s="8"/>
      <c r="B56" s="8"/>
      <c r="C56" s="8"/>
      <c r="D56" s="40">
        <v>117695</v>
      </c>
      <c r="E56" s="40">
        <v>121597</v>
      </c>
      <c r="F56" s="43">
        <v>3902</v>
      </c>
    </row>
    <row r="57" ht="36.95" customHeight="true" spans="1:6">
      <c r="A57" s="8">
        <v>26</v>
      </c>
      <c r="B57" s="8" t="s">
        <v>242</v>
      </c>
      <c r="C57" s="8" t="s">
        <v>215</v>
      </c>
      <c r="D57" s="39">
        <v>122987</v>
      </c>
      <c r="E57" s="39">
        <v>124816</v>
      </c>
      <c r="F57" s="43">
        <v>1829</v>
      </c>
    </row>
    <row r="58" ht="36.95" customHeight="true" spans="1:6">
      <c r="A58" s="8"/>
      <c r="B58" s="8"/>
      <c r="C58" s="8"/>
      <c r="D58" s="40">
        <v>122957</v>
      </c>
      <c r="E58" s="40">
        <v>124838</v>
      </c>
      <c r="F58" s="43">
        <v>1881</v>
      </c>
    </row>
    <row r="59" ht="36.95" customHeight="true" spans="1:6">
      <c r="A59" s="8">
        <v>27</v>
      </c>
      <c r="B59" s="8" t="s">
        <v>243</v>
      </c>
      <c r="C59" s="8" t="s">
        <v>212</v>
      </c>
      <c r="D59" s="41">
        <v>132223.655</v>
      </c>
      <c r="E59" s="41">
        <v>132813.276</v>
      </c>
      <c r="F59" s="8">
        <v>589.621000000014</v>
      </c>
    </row>
    <row r="60" ht="36.95" customHeight="true" spans="1:6">
      <c r="A60" s="8"/>
      <c r="B60" s="8"/>
      <c r="C60" s="8"/>
      <c r="D60" s="40">
        <v>132218</v>
      </c>
      <c r="E60" s="40">
        <v>132810</v>
      </c>
      <c r="F60" s="43">
        <v>592</v>
      </c>
    </row>
    <row r="61" ht="36.95" customHeight="true" spans="1:6">
      <c r="A61" s="8">
        <v>28</v>
      </c>
      <c r="B61" s="8" t="s">
        <v>244</v>
      </c>
      <c r="C61" s="8" t="s">
        <v>221</v>
      </c>
      <c r="D61" s="39">
        <v>135560</v>
      </c>
      <c r="E61" s="39">
        <v>138715</v>
      </c>
      <c r="F61" s="43">
        <v>3155</v>
      </c>
    </row>
    <row r="62" ht="36.95" customHeight="true" spans="1:6">
      <c r="A62" s="8"/>
      <c r="B62" s="8"/>
      <c r="C62" s="8"/>
      <c r="D62" s="40">
        <v>135545</v>
      </c>
      <c r="E62" s="40">
        <v>138680</v>
      </c>
      <c r="F62" s="43">
        <v>3135</v>
      </c>
    </row>
    <row r="63" customFormat="true" ht="36.95" customHeight="true" spans="1:6">
      <c r="A63" s="36" t="s">
        <v>0</v>
      </c>
      <c r="B63" s="36"/>
      <c r="C63" s="36"/>
      <c r="D63" s="36"/>
      <c r="E63" s="36"/>
      <c r="F63" s="36"/>
    </row>
    <row r="64" customFormat="true" ht="57.95" customHeight="true" spans="1:6">
      <c r="A64" s="24" t="s">
        <v>245</v>
      </c>
      <c r="B64" s="25"/>
      <c r="C64" s="25"/>
      <c r="D64" s="25"/>
      <c r="E64" s="25"/>
      <c r="F64" s="25"/>
    </row>
    <row r="65" s="16" customFormat="true" ht="45" customHeight="true" spans="1:6">
      <c r="A65" s="26" t="s">
        <v>2</v>
      </c>
      <c r="B65" s="26" t="s">
        <v>206</v>
      </c>
      <c r="C65" s="27" t="s">
        <v>207</v>
      </c>
      <c r="D65" s="26" t="s">
        <v>208</v>
      </c>
      <c r="E65" s="26" t="s">
        <v>209</v>
      </c>
      <c r="F65" s="26" t="s">
        <v>210</v>
      </c>
    </row>
    <row r="66" ht="36.95" customHeight="true" spans="1:6">
      <c r="A66" s="8">
        <v>29</v>
      </c>
      <c r="B66" s="8" t="s">
        <v>246</v>
      </c>
      <c r="C66" s="8" t="s">
        <v>215</v>
      </c>
      <c r="D66" s="39">
        <v>140175</v>
      </c>
      <c r="E66" s="39">
        <v>143065</v>
      </c>
      <c r="F66" s="43">
        <v>2890</v>
      </c>
    </row>
    <row r="67" ht="36.95" customHeight="true" spans="1:6">
      <c r="A67" s="8"/>
      <c r="B67" s="8"/>
      <c r="C67" s="8"/>
      <c r="D67" s="40">
        <v>140150</v>
      </c>
      <c r="E67" s="40">
        <v>143060</v>
      </c>
      <c r="F67" s="43">
        <v>2910</v>
      </c>
    </row>
    <row r="68" ht="36.95" customHeight="true" spans="1:6">
      <c r="A68" s="8">
        <v>30</v>
      </c>
      <c r="B68" s="8" t="s">
        <v>247</v>
      </c>
      <c r="C68" s="8" t="s">
        <v>215</v>
      </c>
      <c r="D68" s="39">
        <v>143880</v>
      </c>
      <c r="E68" s="39">
        <v>145660</v>
      </c>
      <c r="F68" s="43">
        <v>1780</v>
      </c>
    </row>
    <row r="69" ht="36.95" customHeight="true" spans="1:6">
      <c r="A69" s="8"/>
      <c r="B69" s="8"/>
      <c r="C69" s="8"/>
      <c r="D69" s="40">
        <v>143865</v>
      </c>
      <c r="E69" s="40">
        <v>145655</v>
      </c>
      <c r="F69" s="43">
        <v>1790</v>
      </c>
    </row>
    <row r="70" ht="36.95" customHeight="true" spans="1:6">
      <c r="A70" s="8">
        <v>31</v>
      </c>
      <c r="B70" s="8" t="s">
        <v>248</v>
      </c>
      <c r="C70" s="8" t="s">
        <v>221</v>
      </c>
      <c r="D70" s="39">
        <v>150645</v>
      </c>
      <c r="E70" s="39">
        <v>154730</v>
      </c>
      <c r="F70" s="43">
        <v>4085</v>
      </c>
    </row>
    <row r="71" ht="36.95" customHeight="true" spans="1:6">
      <c r="A71" s="8"/>
      <c r="B71" s="8"/>
      <c r="C71" s="8"/>
      <c r="D71" s="40">
        <v>150650</v>
      </c>
      <c r="E71" s="40">
        <v>154747</v>
      </c>
      <c r="F71" s="43">
        <v>4097</v>
      </c>
    </row>
    <row r="72" ht="36.95" customHeight="true" spans="1:6">
      <c r="A72" s="44" t="s">
        <v>249</v>
      </c>
      <c r="B72" s="44"/>
      <c r="C72" s="44"/>
      <c r="D72" s="44"/>
      <c r="E72" s="44"/>
      <c r="F72" s="44">
        <f>SUM(F4:F71)/2</f>
        <v>67004.984</v>
      </c>
    </row>
    <row r="73" ht="36.95" customHeight="true" spans="1:6">
      <c r="A73" s="44"/>
      <c r="B73" s="44"/>
      <c r="C73" s="44"/>
      <c r="D73" s="44"/>
      <c r="E73" s="44"/>
      <c r="F73" s="44"/>
    </row>
    <row r="74" ht="57" customHeight="true" spans="1:6">
      <c r="A74" s="8">
        <v>1</v>
      </c>
      <c r="B74" s="8" t="s">
        <v>250</v>
      </c>
      <c r="C74" s="8" t="s">
        <v>251</v>
      </c>
      <c r="D74" s="45">
        <v>5775</v>
      </c>
      <c r="E74" s="45">
        <v>7709</v>
      </c>
      <c r="F74" s="49">
        <v>1934</v>
      </c>
    </row>
    <row r="75" ht="57" customHeight="true" spans="1:6">
      <c r="A75" s="8">
        <v>2</v>
      </c>
      <c r="B75" s="8" t="s">
        <v>252</v>
      </c>
      <c r="C75" s="8" t="s">
        <v>251</v>
      </c>
      <c r="D75" s="45">
        <v>7816</v>
      </c>
      <c r="E75" s="45">
        <v>10320</v>
      </c>
      <c r="F75" s="49">
        <v>2504</v>
      </c>
    </row>
    <row r="76" ht="57" customHeight="true" spans="1:6">
      <c r="A76" s="8">
        <v>3</v>
      </c>
      <c r="B76" s="8" t="s">
        <v>253</v>
      </c>
      <c r="C76" s="8" t="s">
        <v>254</v>
      </c>
      <c r="D76" s="45">
        <v>10373</v>
      </c>
      <c r="E76" s="45">
        <v>11290</v>
      </c>
      <c r="F76" s="49">
        <v>917</v>
      </c>
    </row>
    <row r="77" ht="57" customHeight="true" spans="1:6">
      <c r="A77" s="8">
        <v>4</v>
      </c>
      <c r="B77" s="8" t="s">
        <v>255</v>
      </c>
      <c r="C77" s="8" t="s">
        <v>251</v>
      </c>
      <c r="D77" s="45">
        <v>16485</v>
      </c>
      <c r="E77" s="45">
        <v>18200</v>
      </c>
      <c r="F77" s="49">
        <v>1715</v>
      </c>
    </row>
    <row r="78" ht="57" customHeight="true" spans="1:6">
      <c r="A78" s="8">
        <v>5</v>
      </c>
      <c r="B78" s="8" t="s">
        <v>256</v>
      </c>
      <c r="C78" s="8" t="s">
        <v>215</v>
      </c>
      <c r="D78" s="46">
        <v>6970</v>
      </c>
      <c r="E78" s="46">
        <v>9084</v>
      </c>
      <c r="F78" s="43">
        <v>2114</v>
      </c>
    </row>
    <row r="79" ht="57" customHeight="true" spans="1:6">
      <c r="A79" s="47"/>
      <c r="B79" s="47"/>
      <c r="C79" s="47"/>
      <c r="D79" s="8"/>
      <c r="E79" s="8"/>
      <c r="F79" s="8"/>
    </row>
    <row r="80" ht="57" customHeight="true" spans="1:6">
      <c r="A80" s="8"/>
      <c r="B80" s="8"/>
      <c r="C80" s="8"/>
      <c r="D80" s="8"/>
      <c r="E80" s="8"/>
      <c r="F80" s="8"/>
    </row>
    <row r="81" ht="57" customHeight="true" spans="1:6">
      <c r="A81" s="8"/>
      <c r="B81" s="8"/>
      <c r="C81" s="8"/>
      <c r="D81" s="8"/>
      <c r="E81" s="8"/>
      <c r="F81" s="8"/>
    </row>
    <row r="82" ht="57" customHeight="true" spans="1:6">
      <c r="A82" s="8"/>
      <c r="B82" s="8"/>
      <c r="C82" s="8"/>
      <c r="D82" s="8"/>
      <c r="E82" s="8"/>
      <c r="F82" s="8"/>
    </row>
    <row r="83" ht="57" customHeight="true" spans="1:6">
      <c r="A83" s="8"/>
      <c r="B83" s="8"/>
      <c r="C83" s="8"/>
      <c r="D83" s="8"/>
      <c r="E83" s="8"/>
      <c r="F83" s="8"/>
    </row>
    <row r="84" ht="57" customHeight="true" spans="1:6">
      <c r="A84" s="48" t="s">
        <v>257</v>
      </c>
      <c r="B84" s="44"/>
      <c r="C84" s="44"/>
      <c r="D84" s="44"/>
      <c r="E84" s="44"/>
      <c r="F84" s="50">
        <f>SUM(F74:F78)</f>
        <v>9184</v>
      </c>
    </row>
  </sheetData>
  <mergeCells count="107">
    <mergeCell ref="A2:F2"/>
    <mergeCell ref="A32:F32"/>
    <mergeCell ref="A33:F33"/>
    <mergeCell ref="A63:F63"/>
    <mergeCell ref="A64:F64"/>
    <mergeCell ref="A72:B72"/>
    <mergeCell ref="A73:B73"/>
    <mergeCell ref="A84:B8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6:A67"/>
    <mergeCell ref="A68:A69"/>
    <mergeCell ref="A70:A71"/>
    <mergeCell ref="A80:A81"/>
    <mergeCell ref="A82:A8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6:B67"/>
    <mergeCell ref="B68:B69"/>
    <mergeCell ref="B70:B71"/>
    <mergeCell ref="B80:B81"/>
    <mergeCell ref="B82:B8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6:C67"/>
    <mergeCell ref="C68:C69"/>
    <mergeCell ref="C70:C71"/>
    <mergeCell ref="C80:C81"/>
    <mergeCell ref="C82:C83"/>
  </mergeCells>
  <printOptions horizontalCentered="true"/>
  <pageMargins left="1.02361111111111" right="1.02361111111111" top="0.5" bottom="0.5" header="0.5" footer="0.5"/>
  <pageSetup paperSize="8" scale="84" orientation="portrait" horizontalDpi="600"/>
  <headerFooter/>
  <rowBreaks count="2" manualBreakCount="2">
    <brk id="31" max="5" man="1"/>
    <brk id="6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view="pageBreakPreview" zoomScale="70" zoomScaleNormal="100" zoomScaleSheetLayoutView="70" workbookViewId="0">
      <selection activeCell="D34" sqref="D34"/>
    </sheetView>
  </sheetViews>
  <sheetFormatPr defaultColWidth="9" defaultRowHeight="13.5" outlineLevelCol="4"/>
  <cols>
    <col min="1" max="1" width="11.375" customWidth="true"/>
    <col min="2" max="2" width="40.625" customWidth="true"/>
    <col min="3" max="3" width="30.875" customWidth="true"/>
    <col min="4" max="4" width="45.5" customWidth="true"/>
    <col min="5" max="5" width="9" hidden="true" customWidth="true"/>
  </cols>
  <sheetData>
    <row r="1" ht="21" spans="1:1">
      <c r="A1" s="4" t="s">
        <v>0</v>
      </c>
    </row>
    <row r="2" ht="42" customHeight="true" spans="1:4">
      <c r="A2" s="5" t="s">
        <v>258</v>
      </c>
      <c r="B2" s="6"/>
      <c r="C2" s="6"/>
      <c r="D2" s="6"/>
    </row>
    <row r="3" s="1" customFormat="true" ht="42" customHeight="true" spans="1:4">
      <c r="A3" s="7" t="s">
        <v>2</v>
      </c>
      <c r="B3" s="7" t="s">
        <v>259</v>
      </c>
      <c r="C3" s="7" t="s">
        <v>260</v>
      </c>
      <c r="D3" s="7" t="s">
        <v>261</v>
      </c>
    </row>
    <row r="4" s="2" customFormat="true" ht="32" customHeight="true" spans="1:5">
      <c r="A4" s="8">
        <v>1</v>
      </c>
      <c r="B4" s="8" t="s">
        <v>262</v>
      </c>
      <c r="C4" s="8" t="s">
        <v>263</v>
      </c>
      <c r="D4" s="8" t="s">
        <v>264</v>
      </c>
      <c r="E4" s="16" t="s">
        <v>213</v>
      </c>
    </row>
    <row r="5" s="1" customFormat="true" ht="32" customHeight="true" spans="1:4">
      <c r="A5" s="8">
        <v>2</v>
      </c>
      <c r="B5" s="8" t="s">
        <v>265</v>
      </c>
      <c r="C5" s="8" t="s">
        <v>266</v>
      </c>
      <c r="D5" s="8" t="s">
        <v>267</v>
      </c>
    </row>
    <row r="6" s="1" customFormat="true" ht="32" customHeight="true" spans="1:4">
      <c r="A6" s="8">
        <v>3</v>
      </c>
      <c r="B6" s="9" t="s">
        <v>126</v>
      </c>
      <c r="C6" s="8" t="s">
        <v>268</v>
      </c>
      <c r="D6" s="8" t="s">
        <v>269</v>
      </c>
    </row>
    <row r="7" s="1" customFormat="true" ht="32" customHeight="true" spans="1:4">
      <c r="A7" s="8">
        <v>4</v>
      </c>
      <c r="B7" s="9" t="s">
        <v>130</v>
      </c>
      <c r="C7" s="8" t="s">
        <v>270</v>
      </c>
      <c r="D7" s="8" t="s">
        <v>271</v>
      </c>
    </row>
    <row r="8" s="1" customFormat="true" ht="32" customHeight="true" spans="1:4">
      <c r="A8" s="8">
        <v>5</v>
      </c>
      <c r="B8" s="9" t="s">
        <v>133</v>
      </c>
      <c r="C8" s="8" t="s">
        <v>272</v>
      </c>
      <c r="D8" s="8" t="s">
        <v>273</v>
      </c>
    </row>
    <row r="9" s="1" customFormat="true" ht="32" customHeight="true" spans="1:4">
      <c r="A9" s="8">
        <v>6</v>
      </c>
      <c r="B9" s="9" t="s">
        <v>274</v>
      </c>
      <c r="C9" s="10" t="s">
        <v>266</v>
      </c>
      <c r="D9" s="8" t="s">
        <v>275</v>
      </c>
    </row>
    <row r="10" s="1" customFormat="true" ht="32" customHeight="true" spans="1:4">
      <c r="A10" s="8">
        <v>7</v>
      </c>
      <c r="B10" s="9" t="s">
        <v>276</v>
      </c>
      <c r="C10" s="8" t="s">
        <v>277</v>
      </c>
      <c r="D10" s="8" t="s">
        <v>278</v>
      </c>
    </row>
    <row r="11" s="1" customFormat="true" ht="32" customHeight="true" spans="1:4">
      <c r="A11" s="8">
        <v>8</v>
      </c>
      <c r="B11" s="9" t="s">
        <v>139</v>
      </c>
      <c r="C11" s="8" t="s">
        <v>279</v>
      </c>
      <c r="D11" s="8" t="s">
        <v>280</v>
      </c>
    </row>
    <row r="12" s="1" customFormat="true" ht="32" customHeight="true" spans="1:5">
      <c r="A12" s="8">
        <v>9</v>
      </c>
      <c r="B12" s="8" t="s">
        <v>281</v>
      </c>
      <c r="C12" s="8" t="s">
        <v>282</v>
      </c>
      <c r="D12" s="8" t="s">
        <v>283</v>
      </c>
      <c r="E12" s="17"/>
    </row>
    <row r="13" ht="42" customHeight="true" spans="1:5">
      <c r="A13" s="8">
        <v>10</v>
      </c>
      <c r="B13" s="8" t="s">
        <v>284</v>
      </c>
      <c r="C13" s="8" t="s">
        <v>285</v>
      </c>
      <c r="D13" s="8" t="s">
        <v>286</v>
      </c>
      <c r="E13" s="18"/>
    </row>
    <row r="14" ht="42" customHeight="true" spans="1:5">
      <c r="A14" s="8">
        <v>11</v>
      </c>
      <c r="B14" s="8" t="s">
        <v>172</v>
      </c>
      <c r="C14" s="8" t="s">
        <v>287</v>
      </c>
      <c r="D14" s="8" t="s">
        <v>288</v>
      </c>
      <c r="E14" s="18"/>
    </row>
    <row r="15" ht="42" customHeight="true" spans="1:5">
      <c r="A15" s="8">
        <v>12</v>
      </c>
      <c r="B15" s="8" t="s">
        <v>178</v>
      </c>
      <c r="C15" s="8" t="s">
        <v>289</v>
      </c>
      <c r="D15" s="8" t="s">
        <v>290</v>
      </c>
      <c r="E15" s="18"/>
    </row>
    <row r="16" s="3" customFormat="true" ht="42" customHeight="true" spans="1:5">
      <c r="A16" s="8">
        <v>13</v>
      </c>
      <c r="B16" s="8" t="s">
        <v>179</v>
      </c>
      <c r="C16" s="8" t="s">
        <v>291</v>
      </c>
      <c r="D16" s="11" t="s">
        <v>292</v>
      </c>
      <c r="E16" s="18"/>
    </row>
    <row r="17" s="3" customFormat="true" ht="42" customHeight="true" spans="1:5">
      <c r="A17" s="8">
        <v>14</v>
      </c>
      <c r="B17" s="8" t="s">
        <v>293</v>
      </c>
      <c r="C17" s="8" t="s">
        <v>294</v>
      </c>
      <c r="D17" s="8" t="s">
        <v>295</v>
      </c>
      <c r="E17" s="18"/>
    </row>
    <row r="18" ht="42" customHeight="true" spans="1:5">
      <c r="A18" s="8">
        <v>15</v>
      </c>
      <c r="B18" s="8" t="s">
        <v>296</v>
      </c>
      <c r="C18" s="8" t="s">
        <v>291</v>
      </c>
      <c r="D18" s="11" t="s">
        <v>292</v>
      </c>
      <c r="E18" s="18" t="s">
        <v>297</v>
      </c>
    </row>
    <row r="19" ht="42" customHeight="true" spans="1:5">
      <c r="A19" s="8">
        <v>16</v>
      </c>
      <c r="B19" s="8" t="s">
        <v>298</v>
      </c>
      <c r="C19" s="8" t="s">
        <v>299</v>
      </c>
      <c r="D19" s="8" t="s">
        <v>300</v>
      </c>
      <c r="E19" s="1"/>
    </row>
    <row r="20" ht="54.95" customHeight="true" spans="1:4">
      <c r="A20" s="8"/>
      <c r="B20" s="8"/>
      <c r="C20" s="8" t="s">
        <v>301</v>
      </c>
      <c r="D20" s="8" t="s">
        <v>302</v>
      </c>
    </row>
    <row r="21" ht="42" customHeight="true" spans="1:5">
      <c r="A21" s="8">
        <v>17</v>
      </c>
      <c r="B21" s="8" t="s">
        <v>303</v>
      </c>
      <c r="C21" s="8" t="s">
        <v>304</v>
      </c>
      <c r="D21" s="8" t="s">
        <v>305</v>
      </c>
      <c r="E21" s="19"/>
    </row>
    <row r="22" ht="42" customHeight="true" spans="1:5">
      <c r="A22" s="8"/>
      <c r="B22" s="8"/>
      <c r="C22" s="8" t="s">
        <v>306</v>
      </c>
      <c r="D22" s="8" t="s">
        <v>307</v>
      </c>
      <c r="E22" s="19"/>
    </row>
    <row r="23" ht="42" customHeight="true" spans="1:5">
      <c r="A23" s="8">
        <v>18</v>
      </c>
      <c r="B23" s="8" t="s">
        <v>308</v>
      </c>
      <c r="C23" s="8" t="s">
        <v>309</v>
      </c>
      <c r="D23" s="8" t="s">
        <v>310</v>
      </c>
      <c r="E23" s="17" t="s">
        <v>213</v>
      </c>
    </row>
    <row r="24" ht="42" customHeight="true" spans="1:5">
      <c r="A24" s="8">
        <v>19</v>
      </c>
      <c r="B24" s="8" t="s">
        <v>311</v>
      </c>
      <c r="C24" s="8" t="s">
        <v>312</v>
      </c>
      <c r="D24" s="8" t="s">
        <v>313</v>
      </c>
      <c r="E24" s="17"/>
    </row>
    <row r="25" ht="42" customHeight="true" spans="1:5">
      <c r="A25" s="8">
        <v>20</v>
      </c>
      <c r="B25" s="8" t="s">
        <v>314</v>
      </c>
      <c r="C25" s="8" t="s">
        <v>315</v>
      </c>
      <c r="D25" s="8" t="s">
        <v>316</v>
      </c>
      <c r="E25" s="19"/>
    </row>
    <row r="26" ht="42" customHeight="true" spans="1:5">
      <c r="A26" s="8"/>
      <c r="B26" s="8"/>
      <c r="C26" s="8" t="s">
        <v>317</v>
      </c>
      <c r="D26" s="8" t="s">
        <v>318</v>
      </c>
      <c r="E26" s="19"/>
    </row>
    <row r="27" ht="42" customHeight="true" spans="1:5">
      <c r="A27" s="8">
        <v>21</v>
      </c>
      <c r="B27" s="8" t="s">
        <v>319</v>
      </c>
      <c r="C27" s="8" t="s">
        <v>320</v>
      </c>
      <c r="D27" s="8" t="s">
        <v>321</v>
      </c>
      <c r="E27" s="19"/>
    </row>
    <row r="28" ht="42" customHeight="true" spans="1:4">
      <c r="A28" s="8"/>
      <c r="B28" s="8"/>
      <c r="C28" s="8"/>
      <c r="D28" s="8" t="s">
        <v>322</v>
      </c>
    </row>
    <row r="29" ht="42" customHeight="true" spans="1:4">
      <c r="A29" s="8">
        <v>22</v>
      </c>
      <c r="B29" s="8" t="s">
        <v>323</v>
      </c>
      <c r="C29" s="8" t="s">
        <v>324</v>
      </c>
      <c r="D29" s="8" t="s">
        <v>325</v>
      </c>
    </row>
    <row r="30" ht="34" customHeight="true" spans="1:4">
      <c r="A30" s="8">
        <v>23</v>
      </c>
      <c r="B30" s="8" t="s">
        <v>326</v>
      </c>
      <c r="C30" s="8" t="s">
        <v>327</v>
      </c>
      <c r="D30" s="8" t="s">
        <v>328</v>
      </c>
    </row>
    <row r="31" ht="42" customHeight="true" spans="1:4">
      <c r="A31" s="8">
        <v>24</v>
      </c>
      <c r="B31" s="8" t="s">
        <v>329</v>
      </c>
      <c r="C31" s="8" t="s">
        <v>330</v>
      </c>
      <c r="D31" s="8" t="s">
        <v>331</v>
      </c>
    </row>
    <row r="32" ht="25" customHeight="true" spans="1:1">
      <c r="A32" s="4" t="s">
        <v>0</v>
      </c>
    </row>
    <row r="33" ht="33.75" spans="1:4">
      <c r="A33" s="12" t="s">
        <v>258</v>
      </c>
      <c r="B33" s="12"/>
      <c r="C33" s="12"/>
      <c r="D33" s="12"/>
    </row>
    <row r="34" ht="50" customHeight="true" spans="1:4">
      <c r="A34" s="13" t="s">
        <v>2</v>
      </c>
      <c r="B34" s="13" t="s">
        <v>332</v>
      </c>
      <c r="C34" s="13" t="s">
        <v>333</v>
      </c>
      <c r="D34" s="13" t="s">
        <v>334</v>
      </c>
    </row>
    <row r="35" ht="52" customHeight="true" spans="1:4">
      <c r="A35" s="8">
        <v>1</v>
      </c>
      <c r="B35" s="8" t="s">
        <v>335</v>
      </c>
      <c r="C35" s="8" t="s">
        <v>336</v>
      </c>
      <c r="D35" s="8"/>
    </row>
    <row r="36" ht="52" customHeight="true" spans="1:4">
      <c r="A36" s="8">
        <v>2</v>
      </c>
      <c r="B36" s="8" t="s">
        <v>337</v>
      </c>
      <c r="C36" s="8" t="s">
        <v>338</v>
      </c>
      <c r="D36" s="8"/>
    </row>
    <row r="37" ht="52" customHeight="true" spans="1:4">
      <c r="A37" s="8">
        <v>3</v>
      </c>
      <c r="B37" s="8" t="s">
        <v>339</v>
      </c>
      <c r="C37" s="8" t="s">
        <v>338</v>
      </c>
      <c r="D37" s="8"/>
    </row>
    <row r="38" ht="52" customHeight="true" spans="1:4">
      <c r="A38" s="8">
        <v>4</v>
      </c>
      <c r="B38" s="8" t="s">
        <v>340</v>
      </c>
      <c r="C38" s="8" t="s">
        <v>338</v>
      </c>
      <c r="D38" s="8"/>
    </row>
    <row r="39" ht="52" customHeight="true" spans="1:4">
      <c r="A39" s="8">
        <v>5</v>
      </c>
      <c r="B39" s="8" t="s">
        <v>341</v>
      </c>
      <c r="C39" s="8" t="s">
        <v>338</v>
      </c>
      <c r="D39" s="8"/>
    </row>
    <row r="40" ht="52" customHeight="true" spans="1:4">
      <c r="A40" s="8">
        <v>6</v>
      </c>
      <c r="B40" s="8" t="s">
        <v>342</v>
      </c>
      <c r="C40" s="8" t="s">
        <v>343</v>
      </c>
      <c r="D40" s="8"/>
    </row>
    <row r="41" ht="52" customHeight="true" spans="1:4">
      <c r="A41" s="8">
        <v>7</v>
      </c>
      <c r="B41" s="8" t="s">
        <v>344</v>
      </c>
      <c r="C41" s="8" t="s">
        <v>338</v>
      </c>
      <c r="D41" s="14"/>
    </row>
    <row r="42" ht="52" customHeight="true" spans="1:4">
      <c r="A42" s="8">
        <v>8</v>
      </c>
      <c r="B42" s="8" t="s">
        <v>345</v>
      </c>
      <c r="C42" s="8" t="s">
        <v>338</v>
      </c>
      <c r="D42" s="14"/>
    </row>
    <row r="43" ht="52" customHeight="true" spans="1:4">
      <c r="A43" s="8">
        <v>9</v>
      </c>
      <c r="B43" s="8" t="s">
        <v>346</v>
      </c>
      <c r="C43" s="8" t="s">
        <v>338</v>
      </c>
      <c r="D43" s="14"/>
    </row>
    <row r="44" ht="52" customHeight="true" spans="1:4">
      <c r="A44" s="8">
        <v>10</v>
      </c>
      <c r="B44" s="8" t="s">
        <v>347</v>
      </c>
      <c r="C44" s="8" t="s">
        <v>338</v>
      </c>
      <c r="D44" s="14"/>
    </row>
    <row r="45" ht="52" customHeight="true" spans="1:4">
      <c r="A45" s="8">
        <v>11</v>
      </c>
      <c r="B45" s="8" t="s">
        <v>348</v>
      </c>
      <c r="C45" s="8" t="s">
        <v>338</v>
      </c>
      <c r="D45" s="14"/>
    </row>
    <row r="46" ht="52" customHeight="true" spans="1:4">
      <c r="A46" s="8">
        <v>12</v>
      </c>
      <c r="B46" s="8" t="s">
        <v>349</v>
      </c>
      <c r="C46" s="8" t="s">
        <v>338</v>
      </c>
      <c r="D46" s="14"/>
    </row>
    <row r="47" ht="52" customHeight="true" spans="1:4">
      <c r="A47" s="8">
        <v>13</v>
      </c>
      <c r="B47" s="8" t="s">
        <v>350</v>
      </c>
      <c r="C47" s="8" t="s">
        <v>338</v>
      </c>
      <c r="D47" s="14"/>
    </row>
    <row r="48" ht="52" customHeight="true" spans="1:4">
      <c r="A48" s="8">
        <v>14</v>
      </c>
      <c r="B48" s="8" t="s">
        <v>351</v>
      </c>
      <c r="C48" s="8" t="s">
        <v>338</v>
      </c>
      <c r="D48" s="14"/>
    </row>
    <row r="49" ht="52" customHeight="true" spans="1:4">
      <c r="A49" s="8">
        <v>15</v>
      </c>
      <c r="B49" s="8" t="s">
        <v>352</v>
      </c>
      <c r="C49" s="8" t="s">
        <v>353</v>
      </c>
      <c r="D49" s="14"/>
    </row>
    <row r="50" ht="20.25" spans="1:3">
      <c r="A50" s="15"/>
      <c r="B50" s="15"/>
      <c r="C50" s="15"/>
    </row>
  </sheetData>
  <mergeCells count="11">
    <mergeCell ref="A2:D2"/>
    <mergeCell ref="A33:D33"/>
    <mergeCell ref="A19:A20"/>
    <mergeCell ref="A21:A22"/>
    <mergeCell ref="A25:A26"/>
    <mergeCell ref="A27:A28"/>
    <mergeCell ref="B19:B20"/>
    <mergeCell ref="B21:B22"/>
    <mergeCell ref="B25:B26"/>
    <mergeCell ref="B27:B28"/>
    <mergeCell ref="C27:C28"/>
  </mergeCells>
  <printOptions horizontalCentered="true"/>
  <pageMargins left="1.02361111111111" right="1.02361111111111" top="0.5" bottom="0.5" header="0.5" footer="0.5"/>
  <pageSetup paperSize="8" scale="82" orientation="portrait" horizontalDpi="600"/>
  <headerFooter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桥梁表</vt:lpstr>
      <vt:lpstr>隧道表</vt:lpstr>
      <vt:lpstr>互通、服务区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2020-10-14T09:12:00Z</dcterms:created>
  <dcterms:modified xsi:type="dcterms:W3CDTF">2023-02-02T16:57:02Z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2280E56894A04F3984A26437DF859AA0</vt:lpwstr>
  </property>
  <property fmtid="{D5CDD505-2E9C-101B-9397-08002B2CF9AE}" pid="4" name="KSOReadingLayout">
    <vt:bool>false</vt:bool>
  </property>
</Properties>
</file>