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300"/>
  </bookViews>
  <sheets>
    <sheet name="荔河高速公路隧道名称一览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<sst xmlns="http://schemas.openxmlformats.org/spreadsheetml/2006/main" count="49" uniqueCount="26">
  <si>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附件3：</t>
  </si>
  <si>
    <t>荔河高速公路隧道名称一览表</t>
  </si>
  <si>
    <t>序号</t>
  </si>
  <si>
    <t>隧道名</t>
  </si>
  <si>
    <t>位置</t>
  </si>
  <si>
    <t>中心桩号</t>
  </si>
  <si>
    <t>起点桩号</t>
  </si>
  <si>
    <t>终点桩号</t>
  </si>
  <si>
    <t>隧道全长（米）</t>
  </si>
  <si>
    <t>备注</t>
  </si>
  <si>
    <t>主线隧道</t>
  </si>
  <si>
    <t>上董江隧道</t>
  </si>
  <si>
    <t>左幅</t>
  </si>
  <si>
    <t>/</t>
  </si>
  <si>
    <t>右幅</t>
  </si>
  <si>
    <t>打里隧道</t>
  </si>
  <si>
    <t>工可、初设为
坡顶隧道</t>
  </si>
  <si>
    <t>洞坪隧道</t>
  </si>
  <si>
    <t>瑶庆隧道</t>
  </si>
  <si>
    <t>工可、初设为
懂忙隧道</t>
  </si>
  <si>
    <t>将军山隧道</t>
  </si>
  <si>
    <t>工可、初设为
中寨隧道</t>
  </si>
  <si>
    <t>蒙寨隧道</t>
  </si>
  <si>
    <t>工可、初设为
洞腊隧道</t>
  </si>
  <si>
    <t>主线隧道全长</t>
  </si>
  <si>
    <t>整幅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</si>
</sst>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ZK&quot;0\+000.00"/>
    <numFmt numFmtId="177" formatCode="&quot;ZK&quot;0\+000.000"/>
    <numFmt numFmtId="178" formatCode="0_ "/>
    <numFmt numFmtId="179" formatCode="&quot;YK&quot;0\+000.000"/>
    <numFmt numFmtId="180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20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176" fontId="6" fillId="0" borderId="1" xfId="0" applyNumberFormat="1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 shrinkToFit="1"/>
    </xf>
    <xf numFmtId="178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 2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zoomScale="115" zoomScaleNormal="115" workbookViewId="0">
      <selection activeCell="B9" sqref="B9:B10"/>
    </sheetView>
  </sheetViews>
  <sheetFormatPr defaultColWidth="15" defaultRowHeight="24" customHeight="1" outlineLevelCol="7"/>
  <cols>
    <col min="1" max="1" width="7" style="2" customWidth="1"/>
    <col min="2" max="2" width="16.7314814814815" style="2" customWidth="1"/>
    <col min="3" max="3" width="9.77777777777778" style="2" customWidth="1"/>
    <col min="4" max="4" width="9.56481481481481" style="2" customWidth="1"/>
    <col min="5" max="5" width="16.8796296296296" style="2" customWidth="1"/>
    <col min="6" max="6" width="16.3333333333333" style="2" customWidth="1"/>
    <col min="7" max="7" width="15" style="2" customWidth="1"/>
    <col min="8" max="8" width="14.8888888888889" style="3" customWidth="1"/>
    <col min="9" max="16378" width="15" style="2" customWidth="1"/>
    <col min="16379" max="16384" width="15" style="2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42" customHeight="1" spans="1:8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7" t="s">
        <v>8</v>
      </c>
      <c r="H3" s="8" t="s">
        <v>9</v>
      </c>
    </row>
    <row r="4" s="1" customFormat="1" customHeight="1" spans="1:8">
      <c r="A4" s="9" t="s">
        <v>10</v>
      </c>
      <c r="B4" s="9"/>
      <c r="C4" s="9"/>
      <c r="D4" s="9"/>
      <c r="E4" s="9"/>
      <c r="F4" s="9"/>
      <c r="G4" s="9"/>
      <c r="H4" s="9"/>
    </row>
    <row r="5" customHeight="1" spans="1:8">
      <c r="A5" s="10">
        <v>1</v>
      </c>
      <c r="B5" s="11" t="s">
        <v>11</v>
      </c>
      <c r="C5" s="11" t="s">
        <v>12</v>
      </c>
      <c r="D5" s="12" t="s">
        <v>13</v>
      </c>
      <c r="E5" s="13">
        <v>973</v>
      </c>
      <c r="F5" s="13">
        <v>1215</v>
      </c>
      <c r="G5" s="14">
        <f t="shared" ref="G5:G16" si="0">F5-E5</f>
        <v>242</v>
      </c>
      <c r="H5" s="15"/>
    </row>
    <row r="6" customHeight="1" spans="1:8">
      <c r="A6" s="10"/>
      <c r="B6" s="11"/>
      <c r="C6" s="11" t="s">
        <v>14</v>
      </c>
      <c r="D6" s="12" t="s">
        <v>13</v>
      </c>
      <c r="E6" s="16">
        <v>965</v>
      </c>
      <c r="F6" s="16">
        <v>1223</v>
      </c>
      <c r="G6" s="14">
        <f t="shared" si="0"/>
        <v>258</v>
      </c>
      <c r="H6" s="15"/>
    </row>
    <row r="7" customHeight="1" spans="1:8">
      <c r="A7" s="10">
        <v>2</v>
      </c>
      <c r="B7" s="11" t="s">
        <v>15</v>
      </c>
      <c r="C7" s="11" t="s">
        <v>12</v>
      </c>
      <c r="D7" s="12" t="s">
        <v>13</v>
      </c>
      <c r="E7" s="13">
        <v>1515</v>
      </c>
      <c r="F7" s="13">
        <v>2180</v>
      </c>
      <c r="G7" s="14">
        <f t="shared" si="0"/>
        <v>665</v>
      </c>
      <c r="H7" s="17" t="s">
        <v>16</v>
      </c>
    </row>
    <row r="8" customHeight="1" spans="1:8">
      <c r="A8" s="10"/>
      <c r="B8" s="11"/>
      <c r="C8" s="11" t="s">
        <v>14</v>
      </c>
      <c r="D8" s="12" t="s">
        <v>13</v>
      </c>
      <c r="E8" s="16">
        <v>1525</v>
      </c>
      <c r="F8" s="16">
        <v>2185</v>
      </c>
      <c r="G8" s="14">
        <f t="shared" si="0"/>
        <v>660</v>
      </c>
      <c r="H8" s="15"/>
    </row>
    <row r="9" customHeight="1" spans="1:8">
      <c r="A9" s="10">
        <v>3</v>
      </c>
      <c r="B9" s="11" t="s">
        <v>17</v>
      </c>
      <c r="C9" s="11" t="s">
        <v>12</v>
      </c>
      <c r="D9" s="12" t="s">
        <v>13</v>
      </c>
      <c r="E9" s="13">
        <v>9290</v>
      </c>
      <c r="F9" s="13">
        <v>10120</v>
      </c>
      <c r="G9" s="14">
        <f t="shared" si="0"/>
        <v>830</v>
      </c>
      <c r="H9" s="15"/>
    </row>
    <row r="10" customHeight="1" spans="1:8">
      <c r="A10" s="10"/>
      <c r="B10" s="11"/>
      <c r="C10" s="11" t="s">
        <v>14</v>
      </c>
      <c r="D10" s="12" t="s">
        <v>13</v>
      </c>
      <c r="E10" s="16">
        <v>9280</v>
      </c>
      <c r="F10" s="16">
        <v>10129</v>
      </c>
      <c r="G10" s="14">
        <f t="shared" si="0"/>
        <v>849</v>
      </c>
      <c r="H10" s="15"/>
    </row>
    <row r="11" customHeight="1" spans="1:8">
      <c r="A11" s="10">
        <v>4</v>
      </c>
      <c r="B11" s="11" t="s">
        <v>18</v>
      </c>
      <c r="C11" s="11" t="s">
        <v>12</v>
      </c>
      <c r="D11" s="12" t="s">
        <v>13</v>
      </c>
      <c r="E11" s="13">
        <v>10527</v>
      </c>
      <c r="F11" s="13">
        <v>11205</v>
      </c>
      <c r="G11" s="14">
        <f t="shared" si="0"/>
        <v>678</v>
      </c>
      <c r="H11" s="17" t="s">
        <v>19</v>
      </c>
    </row>
    <row r="12" customHeight="1" spans="1:8">
      <c r="A12" s="10"/>
      <c r="B12" s="11"/>
      <c r="C12" s="11" t="s">
        <v>14</v>
      </c>
      <c r="D12" s="12" t="s">
        <v>13</v>
      </c>
      <c r="E12" s="16">
        <v>10517</v>
      </c>
      <c r="F12" s="16">
        <v>11208</v>
      </c>
      <c r="G12" s="14">
        <f t="shared" si="0"/>
        <v>691</v>
      </c>
      <c r="H12" s="15"/>
    </row>
    <row r="13" customHeight="1" spans="1:8">
      <c r="A13" s="10">
        <v>5</v>
      </c>
      <c r="B13" s="18" t="s">
        <v>20</v>
      </c>
      <c r="C13" s="11" t="s">
        <v>12</v>
      </c>
      <c r="D13" s="12" t="s">
        <v>13</v>
      </c>
      <c r="E13" s="13">
        <v>17850</v>
      </c>
      <c r="F13" s="13">
        <v>21345</v>
      </c>
      <c r="G13" s="14">
        <f t="shared" si="0"/>
        <v>3495</v>
      </c>
      <c r="H13" s="17" t="s">
        <v>21</v>
      </c>
    </row>
    <row r="14" customHeight="1" spans="1:8">
      <c r="A14" s="10"/>
      <c r="B14" s="18"/>
      <c r="C14" s="11" t="s">
        <v>14</v>
      </c>
      <c r="D14" s="12" t="s">
        <v>13</v>
      </c>
      <c r="E14" s="16">
        <v>17875</v>
      </c>
      <c r="F14" s="16">
        <v>21365</v>
      </c>
      <c r="G14" s="14">
        <f t="shared" si="0"/>
        <v>3490</v>
      </c>
      <c r="H14" s="15"/>
    </row>
    <row r="15" customHeight="1" spans="1:8">
      <c r="A15" s="10">
        <v>6</v>
      </c>
      <c r="B15" s="18" t="s">
        <v>22</v>
      </c>
      <c r="C15" s="11" t="s">
        <v>12</v>
      </c>
      <c r="D15" s="12" t="s">
        <v>13</v>
      </c>
      <c r="E15" s="13">
        <v>34345</v>
      </c>
      <c r="F15" s="13">
        <v>35100</v>
      </c>
      <c r="G15" s="14">
        <f t="shared" si="0"/>
        <v>755</v>
      </c>
      <c r="H15" s="17" t="s">
        <v>23</v>
      </c>
    </row>
    <row r="16" customHeight="1" spans="1:8">
      <c r="A16" s="10"/>
      <c r="B16" s="18"/>
      <c r="C16" s="11" t="s">
        <v>14</v>
      </c>
      <c r="D16" s="12" t="s">
        <v>13</v>
      </c>
      <c r="E16" s="16">
        <v>34325</v>
      </c>
      <c r="F16" s="16">
        <v>35075</v>
      </c>
      <c r="G16" s="14">
        <f t="shared" si="0"/>
        <v>750</v>
      </c>
      <c r="H16" s="15"/>
    </row>
    <row r="17" customHeight="1" spans="1:8">
      <c r="A17" s="19" t="s">
        <v>24</v>
      </c>
      <c r="B17" s="19"/>
      <c r="C17" s="18" t="s">
        <v>12</v>
      </c>
      <c r="D17" s="20">
        <f>SUMIF(C5:C16,C17,G5:G16)</f>
        <v>6665</v>
      </c>
      <c r="E17" s="20"/>
      <c r="F17" s="20"/>
      <c r="G17" s="20"/>
      <c r="H17" s="20"/>
    </row>
    <row r="18" customHeight="1" spans="1:8">
      <c r="A18" s="19"/>
      <c r="B18" s="19"/>
      <c r="C18" s="18" t="s">
        <v>14</v>
      </c>
      <c r="D18" s="20">
        <f>SUMIF(C5:C16,C18,G5:G16)</f>
        <v>6698</v>
      </c>
      <c r="E18" s="20"/>
      <c r="F18" s="20"/>
      <c r="G18" s="20"/>
      <c r="H18" s="20"/>
    </row>
    <row r="19" customHeight="1" spans="1:8">
      <c r="A19" s="19"/>
      <c r="B19" s="19"/>
      <c r="C19" s="18" t="s">
        <v>25</v>
      </c>
      <c r="D19" s="20">
        <f>(D17+D18)/2</f>
        <v>6681.5</v>
      </c>
      <c r="E19" s="20"/>
      <c r="F19" s="20"/>
      <c r="G19" s="20"/>
      <c r="H19" s="20"/>
    </row>
  </sheetData>
  <mergeCells count="23">
    <mergeCell ref="A1:H1"/>
    <mergeCell ref="A2:H2"/>
    <mergeCell ref="A4:H4"/>
    <mergeCell ref="D17:H17"/>
    <mergeCell ref="D18:H18"/>
    <mergeCell ref="D19:H19"/>
    <mergeCell ref="A5:A6"/>
    <mergeCell ref="A7:A8"/>
    <mergeCell ref="A9:A10"/>
    <mergeCell ref="A11:A12"/>
    <mergeCell ref="A13:A14"/>
    <mergeCell ref="A15:A16"/>
    <mergeCell ref="B5:B6"/>
    <mergeCell ref="B7:B8"/>
    <mergeCell ref="B9:B10"/>
    <mergeCell ref="B11:B12"/>
    <mergeCell ref="B13:B14"/>
    <mergeCell ref="B15:B16"/>
    <mergeCell ref="H7:H8"/>
    <mergeCell ref="H11:H12"/>
    <mergeCell ref="H13:H14"/>
    <mergeCell ref="H15:H16"/>
    <mergeCell ref="A17:B19"/>
  </mergeCells>
  <pageMargins left="0.751388888888889" right="0.751388888888889" top="1" bottom="1" header="0.5" footer="0.5"/>
  <pageSetup paperSize="9" scale="82" firstPageNumber="16" orientation="portrait" useFirstPageNumber="1" horizontalDpi="600"/>
  <headerFooter>
    <oddFooter>&amp;R&amp;12-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荔河高速公路隧道名称一览表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杨平2021</dc:creator>
  <cp:lastModifiedBy>(￣へ￣)</cp:lastModifiedBy>
  <dcterms:created xsi:type="dcterms:W3CDTF">2023-11-10T10:06:00Z</dcterms:created>
  <dcterms:modified xsi:type="dcterms:W3CDTF">2024-10-22T02:05:34Z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6EEA79E4A1274BD6B154E9ED73339784_11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